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KF Notes\PROJECTS\Land of Green Ginger\KF notes\"/>
    </mc:Choice>
  </mc:AlternateContent>
  <bookViews>
    <workbookView xWindow="-5700" yWindow="240" windowWidth="20730" windowHeight="7905" tabRatio="500"/>
  </bookViews>
  <sheets>
    <sheet name="Sheet2" sheetId="2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2" l="1"/>
  <c r="E44" i="2"/>
  <c r="E30" i="2"/>
  <c r="E33" i="2"/>
  <c r="E10" i="2"/>
  <c r="C20" i="2"/>
  <c r="C19" i="2"/>
  <c r="C8" i="2" l="1"/>
  <c r="E5" i="2" s="1"/>
  <c r="C25" i="2" l="1"/>
  <c r="C24" i="2"/>
  <c r="E23" i="2" s="1"/>
  <c r="C17" i="2" l="1"/>
  <c r="E15" i="2" s="1"/>
  <c r="E2" i="2" l="1"/>
</calcChain>
</file>

<file path=xl/sharedStrings.xml><?xml version="1.0" encoding="utf-8"?>
<sst xmlns="http://schemas.openxmlformats.org/spreadsheetml/2006/main" count="59" uniqueCount="38">
  <si>
    <t>Production Manager</t>
  </si>
  <si>
    <t xml:space="preserve">STRUCTURING GREEN GINGER BUDGET </t>
  </si>
  <si>
    <t>Project Producer</t>
  </si>
  <si>
    <t xml:space="preserve">CORE STAFFING </t>
  </si>
  <si>
    <t xml:space="preserve">ARTIST RESEARCH AND DEVELOPMENT </t>
  </si>
  <si>
    <t>NEIGHBOURHOOD PROJECTS</t>
  </si>
  <si>
    <t>CITYWIDE PROJECTS</t>
  </si>
  <si>
    <t>OVERHEADS</t>
  </si>
  <si>
    <t>Core staff project travel and expenses</t>
  </si>
  <si>
    <t>Accommodation, pds, travel</t>
  </si>
  <si>
    <t>3 days x 10 artists @ £200</t>
  </si>
  <si>
    <t>Assistant Producer</t>
  </si>
  <si>
    <t>CULMINATION PROJECT</t>
  </si>
  <si>
    <t>Commissions</t>
  </si>
  <si>
    <t>Production Allowance</t>
  </si>
  <si>
    <t>7 x £80,000</t>
  </si>
  <si>
    <t xml:space="preserve">Production Allowance </t>
  </si>
  <si>
    <t>7 x £20,000</t>
  </si>
  <si>
    <t>MARCOMMS</t>
  </si>
  <si>
    <t>Admin costs</t>
  </si>
  <si>
    <t>Fixed fee</t>
  </si>
  <si>
    <t>150 days @£250</t>
  </si>
  <si>
    <t>Artistic Advisor</t>
  </si>
  <si>
    <t>Writer fee</t>
  </si>
  <si>
    <t>Illustrator fee</t>
  </si>
  <si>
    <t>Publication design and print</t>
  </si>
  <si>
    <t>Publication distribution</t>
  </si>
  <si>
    <t>Branding - "look and feel"</t>
  </si>
  <si>
    <t>Printed and promotional materials</t>
  </si>
  <si>
    <t>Initial Creative Development fees</t>
  </si>
  <si>
    <t>7 x £2,500</t>
  </si>
  <si>
    <t>7 x £17,500</t>
  </si>
  <si>
    <t>Artist commissions and "brand activation"</t>
  </si>
  <si>
    <t>ACCESS</t>
  </si>
  <si>
    <t>Specific access requirements</t>
  </si>
  <si>
    <t>Volunteering support</t>
  </si>
  <si>
    <t>x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</si>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</sst>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3" fillId="0" borderId="0" xfId="0" applyFont="1"/>
    <xf numFmtId="44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zoomScale="80" zoomScaleNormal="80" workbookViewId="0">
      <selection activeCell="G12" sqref="G12"/>
    </sheetView>
  </sheetViews>
  <sheetFormatPr defaultRowHeight="15.75" x14ac:dyDescent="0.25"/>
  <cols>
    <col min="1" max="1" width="37.5" customWidth="1"/>
    <col min="2" max="2" width="36.875" customWidth="1"/>
    <col min="3" max="3" width="13.75" style="2" bestFit="1" customWidth="1"/>
    <col min="4" max="4" width="13.125" style="2" bestFit="1" customWidth="1"/>
    <col min="5" max="5" width="14.75" style="2" customWidth="1"/>
    <col min="7" max="7" width="11.125" bestFit="1" customWidth="1"/>
  </cols>
  <sheetData>
    <row r="2" spans="1:7" x14ac:dyDescent="0.25">
      <c r="A2" s="1" t="s">
        <v>1</v>
      </c>
      <c r="E2" s="2">
        <f>SUM(E4:E51)</f>
        <v>1400000</v>
      </c>
      <c r="G2" s="2"/>
    </row>
    <row r="5" spans="1:7" x14ac:dyDescent="0.25">
      <c r="A5" s="1" t="s">
        <v>3</v>
      </c>
      <c r="E5" s="2">
        <f>SUM(C6:C9)</f>
        <v>167500</v>
      </c>
    </row>
    <row r="6" spans="1:7" x14ac:dyDescent="0.25">
      <c r="A6" t="s">
        <v>2</v>
      </c>
      <c r="C6" s="2">
        <v>75000</v>
      </c>
      <c r="G6" t="s">
        <v>36</v>
      </c>
    </row>
    <row r="7" spans="1:7" x14ac:dyDescent="0.25">
      <c r="A7" t="s">
        <v>11</v>
      </c>
      <c r="C7" s="2">
        <v>55000</v>
      </c>
      <c r="G7" t="s">
        <v>36</v>
      </c>
    </row>
    <row r="8" spans="1:7" x14ac:dyDescent="0.25">
      <c r="A8" t="s">
        <v>0</v>
      </c>
      <c r="B8" t="s">
        <v>21</v>
      </c>
      <c r="C8" s="2">
        <f>150*250</f>
        <v>37500</v>
      </c>
      <c r="G8" t="s">
        <v>36</v>
      </c>
    </row>
    <row r="10" spans="1:7" x14ac:dyDescent="0.25">
      <c r="A10" s="1" t="s">
        <v>7</v>
      </c>
      <c r="E10" s="2">
        <f>SUM(C11:C12)</f>
        <v>10000</v>
      </c>
    </row>
    <row r="11" spans="1:7" x14ac:dyDescent="0.25">
      <c r="A11" t="s">
        <v>8</v>
      </c>
      <c r="C11" s="2">
        <v>5000</v>
      </c>
      <c r="G11" t="s">
        <v>36</v>
      </c>
    </row>
    <row r="12" spans="1:7" x14ac:dyDescent="0.25">
      <c r="A12" t="s">
        <v>19</v>
      </c>
      <c r="C12" s="2">
        <v>5000</v>
      </c>
    </row>
    <row r="15" spans="1:7" x14ac:dyDescent="0.25">
      <c r="A15" s="1" t="s">
        <v>4</v>
      </c>
      <c r="E15" s="2">
        <f>SUM(C16:C22)</f>
        <v>159000</v>
      </c>
    </row>
    <row r="16" spans="1:7" x14ac:dyDescent="0.25">
      <c r="A16" t="s">
        <v>22</v>
      </c>
      <c r="B16" t="s">
        <v>20</v>
      </c>
      <c r="C16" s="2">
        <v>7500</v>
      </c>
      <c r="G16" t="s">
        <v>36</v>
      </c>
    </row>
    <row r="17" spans="1:7" x14ac:dyDescent="0.25">
      <c r="A17" t="s">
        <v>29</v>
      </c>
      <c r="B17" t="s">
        <v>10</v>
      </c>
      <c r="C17" s="2">
        <f>3*10*200</f>
        <v>6000</v>
      </c>
      <c r="G17" t="s">
        <v>36</v>
      </c>
    </row>
    <row r="18" spans="1:7" x14ac:dyDescent="0.25">
      <c r="A18" t="s">
        <v>9</v>
      </c>
      <c r="C18" s="2">
        <v>5500</v>
      </c>
      <c r="G18" t="s">
        <v>36</v>
      </c>
    </row>
    <row r="19" spans="1:7" x14ac:dyDescent="0.25">
      <c r="A19" t="s">
        <v>13</v>
      </c>
      <c r="B19" t="s">
        <v>31</v>
      </c>
      <c r="C19" s="2">
        <f>7*17500</f>
        <v>122500</v>
      </c>
      <c r="G19" t="s">
        <v>36</v>
      </c>
    </row>
    <row r="20" spans="1:7" x14ac:dyDescent="0.25">
      <c r="A20" t="s">
        <v>14</v>
      </c>
      <c r="B20" t="s">
        <v>30</v>
      </c>
      <c r="C20" s="2">
        <f>7*2500</f>
        <v>17500</v>
      </c>
      <c r="G20" t="s">
        <v>36</v>
      </c>
    </row>
    <row r="23" spans="1:7" x14ac:dyDescent="0.25">
      <c r="A23" s="1" t="s">
        <v>5</v>
      </c>
      <c r="E23" s="2">
        <f>SUM(C24:C27)</f>
        <v>700000</v>
      </c>
    </row>
    <row r="24" spans="1:7" x14ac:dyDescent="0.25">
      <c r="A24" t="s">
        <v>13</v>
      </c>
      <c r="B24" t="s">
        <v>15</v>
      </c>
      <c r="C24" s="2">
        <f>7*80000</f>
        <v>560000</v>
      </c>
      <c r="G24" t="s">
        <v>36</v>
      </c>
    </row>
    <row r="25" spans="1:7" x14ac:dyDescent="0.25">
      <c r="A25" t="s">
        <v>16</v>
      </c>
      <c r="B25" t="s">
        <v>17</v>
      </c>
      <c r="C25" s="2">
        <f>7*20000</f>
        <v>140000</v>
      </c>
      <c r="G25" t="s">
        <v>36</v>
      </c>
    </row>
    <row r="29" spans="1:7" x14ac:dyDescent="0.25">
      <c r="A29" s="1" t="s">
        <v>6</v>
      </c>
    </row>
    <row r="30" spans="1:7" x14ac:dyDescent="0.25">
      <c r="A30" t="s">
        <v>32</v>
      </c>
      <c r="C30" s="2">
        <v>100000</v>
      </c>
      <c r="E30" s="2">
        <f>C30</f>
        <v>100000</v>
      </c>
      <c r="G30" t="s">
        <v>36</v>
      </c>
    </row>
    <row r="33" spans="1:7" x14ac:dyDescent="0.25">
      <c r="A33" s="1" t="s">
        <v>12</v>
      </c>
      <c r="E33" s="2">
        <f>SUM(C34:C37)</f>
        <v>192500</v>
      </c>
    </row>
    <row r="34" spans="1:7" x14ac:dyDescent="0.25">
      <c r="A34" t="s">
        <v>23</v>
      </c>
      <c r="C34" s="2">
        <v>7500</v>
      </c>
      <c r="G34" t="s">
        <v>36</v>
      </c>
    </row>
    <row r="35" spans="1:7" x14ac:dyDescent="0.25">
      <c r="A35" t="s">
        <v>24</v>
      </c>
      <c r="C35" s="2">
        <v>5000</v>
      </c>
      <c r="G35" t="s">
        <v>36</v>
      </c>
    </row>
    <row r="36" spans="1:7" x14ac:dyDescent="0.25">
      <c r="A36" t="s">
        <v>25</v>
      </c>
      <c r="C36" s="2">
        <v>100000</v>
      </c>
      <c r="G36" t="s">
        <v>36</v>
      </c>
    </row>
    <row r="37" spans="1:7" x14ac:dyDescent="0.25">
      <c r="A37" t="s">
        <v>26</v>
      </c>
      <c r="C37" s="2">
        <v>80000</v>
      </c>
      <c r="G37" t="s">
        <v>36</v>
      </c>
    </row>
    <row r="39" spans="1:7" x14ac:dyDescent="0.25">
      <c r="A39" s="1" t="s">
        <v>18</v>
      </c>
      <c r="E39" s="2">
        <f>SUM(C39:C42)</f>
        <v>60000</v>
      </c>
    </row>
    <row r="40" spans="1:7" x14ac:dyDescent="0.25">
      <c r="A40" t="s">
        <v>27</v>
      </c>
      <c r="C40" s="2">
        <v>10000</v>
      </c>
      <c r="G40" t="s">
        <v>36</v>
      </c>
    </row>
    <row r="41" spans="1:7" x14ac:dyDescent="0.25">
      <c r="A41" t="s">
        <v>28</v>
      </c>
      <c r="C41" s="2">
        <v>35000</v>
      </c>
      <c r="G41" t="s">
        <v>36</v>
      </c>
    </row>
    <row r="42" spans="1:7" x14ac:dyDescent="0.25">
      <c r="A42" t="s">
        <v>37</v>
      </c>
      <c r="C42" s="2">
        <v>15000</v>
      </c>
      <c r="G42" t="s">
        <v>36</v>
      </c>
    </row>
    <row r="44" spans="1:7" x14ac:dyDescent="0.25">
      <c r="A44" s="1" t="s">
        <v>33</v>
      </c>
      <c r="E44" s="2">
        <f>SUM(C45:C46)</f>
        <v>11000</v>
      </c>
    </row>
    <row r="45" spans="1:7" x14ac:dyDescent="0.25">
      <c r="A45" t="s">
        <v>34</v>
      </c>
      <c r="C45" s="2">
        <v>6000</v>
      </c>
      <c r="G45" t="s">
        <v>36</v>
      </c>
    </row>
    <row r="46" spans="1:7" x14ac:dyDescent="0.25">
      <c r="A46" t="s">
        <v>35</v>
      </c>
      <c r="C46" s="2">
        <v>5000</v>
      </c>
      <c r="G46" t="s">
        <v>36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AC6B4F-16BD-4F92-A9C1-33159C33B7D4}"/>
</file>

<file path=customXml/itemProps2.xml><?xml version="1.0" encoding="utf-8"?>
<ds:datastoreItem xmlns:ds="http://schemas.openxmlformats.org/officeDocument/2006/customXml" ds:itemID="{9B89974C-4ED7-4E3C-89EF-9EB5045D3BA0}"/>
</file>

<file path=customXml/itemProps3.xml><?xml version="1.0" encoding="utf-8"?>
<ds:datastoreItem xmlns:ds="http://schemas.openxmlformats.org/officeDocument/2006/customXml" ds:itemID="{32C6F18D-88AA-41B9-9BAB-B255904776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Quadrant Production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Fuller Katy (2017)</cp:lastModifiedBy>
  <cp:lastPrinted>2015-05-01T14:16:22Z</cp:lastPrinted>
  <dcterms:created xsi:type="dcterms:W3CDTF">2015-01-27T10:37:08Z</dcterms:created>
  <dcterms:modified xsi:type="dcterms:W3CDTF">2016-11-26T20:36:00Z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