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010" windowHeight="7905"/>
  </bookViews>
  <sheets>
    <sheet name="Shortlist" sheetId="1" r:id="rId1"/>
    <sheet name="Matrix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A43" i="1" l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F12" i="1"/>
  <c r="F36" i="1"/>
  <c r="F60" i="1"/>
  <c r="E60" i="1"/>
  <c r="E12" i="1"/>
  <c r="E36" i="1"/>
  <c r="K60" i="1"/>
  <c r="D60" i="1"/>
  <c r="D12" i="1"/>
  <c r="D36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K36" i="1"/>
</calcChain>
</file>

<file path=xl/sharedStrings.xml><?xml version="1.0" encoding="utf-8"?>
<sst xmlns="http://schemas.openxmlformats.org/spreadsheetml/2006/main" count="219" uniqueCount="204">
  <si>
    <t>CCP Final Programme</t>
  </si>
  <si>
    <t>Hull 2017</t>
  </si>
  <si>
    <t>Organisation</t>
  </si>
  <si>
    <t>Project Name</t>
  </si>
  <si>
    <t>Grant Award</t>
  </si>
  <si>
    <t>Big Lottery</t>
  </si>
  <si>
    <t>Assemble Fest</t>
  </si>
  <si>
    <t>Our Street</t>
  </si>
  <si>
    <t>Not to be funded</t>
  </si>
  <si>
    <t>Humber Talent Match</t>
  </si>
  <si>
    <t>This-Ability</t>
  </si>
  <si>
    <t>My Pockets</t>
  </si>
  <si>
    <t>Fuzzfeed</t>
  </si>
  <si>
    <t>Sirius West</t>
  </si>
  <si>
    <t>Park Life</t>
  </si>
  <si>
    <t>Extraordinary Bodies</t>
  </si>
  <si>
    <t>What Am I Worth</t>
  </si>
  <si>
    <t xml:space="preserve">Community Forward </t>
  </si>
  <si>
    <t>Food Cultural</t>
  </si>
  <si>
    <t>NAPA</t>
  </si>
  <si>
    <t>We Are the Future</t>
  </si>
  <si>
    <t>Stepney Primary</t>
  </si>
  <si>
    <t>Stepney Station Art</t>
  </si>
  <si>
    <t>ICA Umbrella Trust</t>
  </si>
  <si>
    <t>The Future is Ours</t>
  </si>
  <si>
    <t>Verbal Arts</t>
  </si>
  <si>
    <t>Reading Rooms</t>
  </si>
  <si>
    <t>All Star Ent</t>
  </si>
  <si>
    <t xml:space="preserve">Block Party </t>
  </si>
  <si>
    <t>Anna Coromina</t>
  </si>
  <si>
    <t>Boulevard Mad Yard Art</t>
  </si>
  <si>
    <t xml:space="preserve">Hull LBGT </t>
  </si>
  <si>
    <t>Pride in Hull</t>
  </si>
  <si>
    <t>BCAE</t>
  </si>
  <si>
    <t>Bransholme 50</t>
  </si>
  <si>
    <t>YCF</t>
  </si>
  <si>
    <t>Celeberation Hull's Sporting Heritage</t>
  </si>
  <si>
    <t>Butterflies Memory Loss</t>
  </si>
  <si>
    <t>The Butterfly Effect</t>
  </si>
  <si>
    <t>St John the Baptist</t>
  </si>
  <si>
    <t>Fishing Heritage Art Exhibition</t>
  </si>
  <si>
    <t>Wilberforce College</t>
  </si>
  <si>
    <t>Seeds of Change</t>
  </si>
  <si>
    <t>Neighbourhood Network</t>
  </si>
  <si>
    <t>Inspiring Stories</t>
  </si>
  <si>
    <t>Older People's Partnership</t>
  </si>
  <si>
    <t>Celebration fo Older People</t>
  </si>
  <si>
    <t>Bameen</t>
  </si>
  <si>
    <t>Bameen Food, Culture, Identity</t>
  </si>
  <si>
    <t>Together Women Project</t>
  </si>
  <si>
    <t>Hell to Hull</t>
  </si>
  <si>
    <t xml:space="preserve">5 Senses </t>
  </si>
  <si>
    <t>Culture of Hull 5 Hulls Alive</t>
  </si>
  <si>
    <t>The Sobriety Project</t>
  </si>
  <si>
    <t>Castaway / Park Bench</t>
  </si>
  <si>
    <t>Hull Play Resource Centre</t>
  </si>
  <si>
    <t>Re Made in Hull</t>
  </si>
  <si>
    <t>Rainbow Garden</t>
  </si>
  <si>
    <t>Growing for All</t>
  </si>
  <si>
    <t>Polish Community Centre</t>
  </si>
  <si>
    <t>Acorn Festival</t>
  </si>
  <si>
    <t xml:space="preserve">St Marys Church </t>
  </si>
  <si>
    <t>Hidden Voices</t>
  </si>
  <si>
    <t>Hull Red CIC</t>
  </si>
  <si>
    <t>The Big Gig</t>
  </si>
  <si>
    <t>Endeavour</t>
  </si>
  <si>
    <t>Homelands &amp; Hull</t>
  </si>
  <si>
    <t>Hull Youth Dev Service</t>
  </si>
  <si>
    <t>Sound &amp; Vision Project</t>
  </si>
  <si>
    <t>Maxlife Youth Project</t>
  </si>
  <si>
    <t>PresentINGS</t>
  </si>
  <si>
    <t>BAMM</t>
  </si>
  <si>
    <t>Fly to Freedom</t>
  </si>
  <si>
    <t>Ganton School</t>
  </si>
  <si>
    <t xml:space="preserve">Wired Differently </t>
  </si>
  <si>
    <t>Autism Plus</t>
  </si>
  <si>
    <t>Chocolate Plus 2017</t>
  </si>
  <si>
    <t>HCAT</t>
  </si>
  <si>
    <t>Totem-tastic</t>
  </si>
  <si>
    <t>Artlink</t>
  </si>
  <si>
    <t>how to Listen</t>
  </si>
  <si>
    <t>Children's Uni</t>
  </si>
  <si>
    <t>Children in Care</t>
  </si>
  <si>
    <t>Bridgeview Whitehouse</t>
  </si>
  <si>
    <t>Art in the Park</t>
  </si>
  <si>
    <t>Child Dynamix</t>
  </si>
  <si>
    <t>Community Arts Jam</t>
  </si>
  <si>
    <t>Hessle road Network</t>
  </si>
  <si>
    <t>1940-Now</t>
  </si>
  <si>
    <t>The Warren</t>
  </si>
  <si>
    <t>ACE</t>
  </si>
  <si>
    <t>HERCHA</t>
  </si>
  <si>
    <t>Holi</t>
  </si>
  <si>
    <t>Mela</t>
  </si>
  <si>
    <t>Hull Refugee Week</t>
  </si>
  <si>
    <t>UK Celebration world Refugee Day</t>
  </si>
  <si>
    <t>Gig in the Park</t>
  </si>
  <si>
    <t>HANA</t>
  </si>
  <si>
    <t>Cultural Festival</t>
  </si>
  <si>
    <t>Greatfield Big Local</t>
  </si>
  <si>
    <t>Greatfield 60 Year</t>
  </si>
  <si>
    <t>Why Couldn't They Be Like We Were</t>
  </si>
  <si>
    <t>Total</t>
  </si>
  <si>
    <t>Mystery Play Committee</t>
  </si>
  <si>
    <t>Noah 2017</t>
  </si>
  <si>
    <t>Handmade Parade / Carnival Arts</t>
  </si>
  <si>
    <t>Extraordinary Parade</t>
  </si>
  <si>
    <t>RM Education</t>
  </si>
  <si>
    <t>Sensing Data</t>
  </si>
  <si>
    <t>Goodwin</t>
  </si>
  <si>
    <t>IWTCWY &amp; Terrace Enders</t>
  </si>
  <si>
    <t>No of Projects</t>
  </si>
  <si>
    <t>Em Whitfield Brooks</t>
  </si>
  <si>
    <t>Comm Opera</t>
  </si>
  <si>
    <t>Mad Pride Collective</t>
  </si>
  <si>
    <t>Mad Pride</t>
  </si>
  <si>
    <t>Hull Music Hub</t>
  </si>
  <si>
    <t>Albemarle Saturdays</t>
  </si>
  <si>
    <t>Holy Trinity</t>
  </si>
  <si>
    <t>Enabling Exhibitions</t>
  </si>
  <si>
    <t>REDBoard</t>
  </si>
  <si>
    <t>Red Gallery</t>
  </si>
  <si>
    <t>Fountain 17</t>
  </si>
  <si>
    <t>HMP Hull / Leonard J Brown</t>
  </si>
  <si>
    <t>Gypsy Moth</t>
  </si>
  <si>
    <t>Annabel McCourt</t>
  </si>
  <si>
    <t>Electric Fence</t>
  </si>
  <si>
    <t>National Youth Arts Trust</t>
  </si>
  <si>
    <t>East Hull Youth Theatre</t>
  </si>
  <si>
    <t>makeAMPLIFY</t>
  </si>
  <si>
    <t>Into'Ull</t>
  </si>
  <si>
    <t>Aldeburgh Music</t>
  </si>
  <si>
    <t>Friday Afternoons</t>
  </si>
  <si>
    <t>Bruce Hitchcock</t>
  </si>
  <si>
    <t>Hullzapoppin</t>
  </si>
  <si>
    <t>Scott King</t>
  </si>
  <si>
    <t>Trevor Key Top 40</t>
  </si>
  <si>
    <t>Luke Cooke / Pinky</t>
  </si>
  <si>
    <t>Incredible Hull</t>
  </si>
  <si>
    <t>A Song for Hull</t>
  </si>
  <si>
    <t>Nye Parry</t>
  </si>
  <si>
    <t>Playing the Bridge</t>
  </si>
  <si>
    <t>Lighthouse Creative</t>
  </si>
  <si>
    <t>Hull Beermat Photography</t>
  </si>
  <si>
    <t>Invisible Flock</t>
  </si>
  <si>
    <t>105+ dB</t>
  </si>
  <si>
    <t>Gareth Hughes</t>
  </si>
  <si>
    <t>The Pilot</t>
  </si>
  <si>
    <t>Celebrating the Bantu</t>
  </si>
  <si>
    <t xml:space="preserve">Humber Film </t>
  </si>
  <si>
    <t>Not Forgotten Town</t>
  </si>
  <si>
    <t>Protein</t>
  </si>
  <si>
    <t>Your Street</t>
  </si>
  <si>
    <t>Hull NHS Trust</t>
  </si>
  <si>
    <t>Born into a city of culture</t>
  </si>
  <si>
    <t>HERIB</t>
  </si>
  <si>
    <t>A Sight to Behold</t>
  </si>
  <si>
    <t>Centre for Contemporary Storytelling</t>
  </si>
  <si>
    <t>Turn to Face the Strange</t>
  </si>
  <si>
    <t>Rev Lansford Penn</t>
  </si>
  <si>
    <t>Transforming Lives in Freetown</t>
  </si>
  <si>
    <t>Painting in Hospitals</t>
  </si>
  <si>
    <t>Engage:Hull</t>
  </si>
  <si>
    <t>Hull Choral Union</t>
  </si>
  <si>
    <t>Voices Across the Humber</t>
  </si>
  <si>
    <t>No Twaddle</t>
  </si>
  <si>
    <t>Inflated Egos</t>
  </si>
  <si>
    <t>Inflated Hull</t>
  </si>
  <si>
    <t>KAG</t>
  </si>
  <si>
    <t>Female Gaze</t>
  </si>
  <si>
    <t>Bashir Siraj</t>
  </si>
  <si>
    <t>Open Doors</t>
  </si>
  <si>
    <t>Do You See What I Mean</t>
  </si>
  <si>
    <t>Hull City Kits</t>
  </si>
  <si>
    <t>Tiger Rags</t>
  </si>
  <si>
    <t>BIG A4A Funding</t>
  </si>
  <si>
    <t>Catherine Israel</t>
  </si>
  <si>
    <t>Cultural Festival  /Art &amp; Creativity at a Farm</t>
  </si>
  <si>
    <t>Greatfield 60 / Greatfield Locals</t>
  </si>
  <si>
    <t>Raise to £10k</t>
  </si>
  <si>
    <t>Hull Children's Uni</t>
  </si>
  <si>
    <t>CCP Shortlist</t>
  </si>
  <si>
    <t>Project Quality &amp; Ambition</t>
  </si>
  <si>
    <t>Creative at Heart: Transformational in Effect</t>
  </si>
  <si>
    <t xml:space="preserve">Geographical </t>
  </si>
  <si>
    <t xml:space="preserve">Artform </t>
  </si>
  <si>
    <t>Deliverability</t>
  </si>
  <si>
    <t>New : Usual Suspects</t>
  </si>
  <si>
    <t>Calendar</t>
  </si>
  <si>
    <t>coop with Education</t>
  </si>
  <si>
    <t>possibly x 2</t>
  </si>
  <si>
    <t>to create new, original, ambitious and iconic work to take place in Hull in 2017.</t>
  </si>
  <si>
    <t>Projects must:</t>
  </si>
  <si>
    <r>
      <t>•</t>
    </r>
    <r>
      <rPr>
        <sz val="11"/>
        <color rgb="FF000000"/>
        <rFont val="Trebuchet MS"/>
        <family val="2"/>
      </rPr>
      <t>Celebrate arts and culture</t>
    </r>
  </si>
  <si>
    <r>
      <t>•</t>
    </r>
    <r>
      <rPr>
        <sz val="11"/>
        <color rgb="FF000000"/>
        <rFont val="Trebuchet MS"/>
        <family val="2"/>
      </rPr>
      <t>Be open to all</t>
    </r>
  </si>
  <si>
    <r>
      <t>•</t>
    </r>
    <r>
      <rPr>
        <sz val="11"/>
        <color rgb="FF000000"/>
        <rFont val="Trebuchet MS"/>
        <family val="2"/>
      </rPr>
      <t>Engage people and communities in Hull</t>
    </r>
  </si>
  <si>
    <r>
      <t>•</t>
    </r>
    <r>
      <rPr>
        <sz val="11"/>
        <color rgb="FF000000"/>
        <rFont val="Trebuchet MS"/>
        <family val="2"/>
      </rPr>
      <t>Be more than the every day</t>
    </r>
  </si>
  <si>
    <t>AIMS</t>
  </si>
  <si>
    <t xml:space="preserve">Reserves </t>
  </si>
  <si>
    <t>Option A (no noah)</t>
  </si>
  <si>
    <t>Option B (small noah)</t>
  </si>
  <si>
    <t>Option C</t>
  </si>
  <si>
    <t>Priory Primary School</t>
  </si>
  <si>
    <t>The People of Priory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</si>
</sst>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rebuchet MS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indent="3" readingOrder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2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workbookViewId="0">
      <selection activeCell="A30" sqref="A30"/>
    </sheetView>
  </sheetViews>
  <sheetFormatPr defaultRowHeight="15" x14ac:dyDescent="0.25"/>
  <cols>
    <col min="1" max="1" width="13.5703125" bestFit="1" customWidth="1"/>
    <col min="2" max="2" width="23.28515625" customWidth="1"/>
    <col min="3" max="3" width="32.140625" bestFit="1" customWidth="1"/>
    <col min="4" max="5" width="12" style="9" bestFit="1" customWidth="1"/>
    <col min="6" max="6" width="12" style="14" customWidth="1"/>
    <col min="7" max="7" width="9.5703125" bestFit="1" customWidth="1"/>
    <col min="8" max="8" width="4.5703125" customWidth="1"/>
    <col min="9" max="9" width="25.85546875" bestFit="1" customWidth="1"/>
    <col min="10" max="10" width="34.5703125" bestFit="1" customWidth="1"/>
    <col min="11" max="11" width="12" bestFit="1" customWidth="1"/>
  </cols>
  <sheetData>
    <row r="1" spans="1:14" ht="16.5" x14ac:dyDescent="0.25">
      <c r="B1" s="1" t="s">
        <v>0</v>
      </c>
      <c r="M1" s="1" t="s">
        <v>197</v>
      </c>
      <c r="N1" s="7" t="s">
        <v>191</v>
      </c>
    </row>
    <row r="2" spans="1:14" ht="16.5" x14ac:dyDescent="0.25">
      <c r="N2" s="7" t="s">
        <v>192</v>
      </c>
    </row>
    <row r="3" spans="1:14" s="1" customFormat="1" ht="30" x14ac:dyDescent="0.25">
      <c r="A3" s="1" t="s">
        <v>111</v>
      </c>
      <c r="B3" s="1" t="s">
        <v>1</v>
      </c>
      <c r="D3" s="10" t="s">
        <v>199</v>
      </c>
      <c r="E3" s="10" t="s">
        <v>200</v>
      </c>
      <c r="F3" s="15" t="s">
        <v>201</v>
      </c>
      <c r="I3" s="1" t="s">
        <v>5</v>
      </c>
      <c r="N3" s="8" t="s">
        <v>193</v>
      </c>
    </row>
    <row r="4" spans="1:14" s="1" customFormat="1" ht="30" x14ac:dyDescent="0.25">
      <c r="B4" s="2" t="s">
        <v>2</v>
      </c>
      <c r="C4" s="3" t="s">
        <v>3</v>
      </c>
      <c r="D4" s="11" t="s">
        <v>4</v>
      </c>
      <c r="E4" s="11" t="s">
        <v>4</v>
      </c>
      <c r="F4" s="16"/>
      <c r="G4" s="4"/>
      <c r="I4" s="2" t="s">
        <v>2</v>
      </c>
      <c r="J4" s="3" t="s">
        <v>3</v>
      </c>
      <c r="K4" s="3" t="s">
        <v>4</v>
      </c>
      <c r="L4" s="4"/>
      <c r="N4" s="8" t="s">
        <v>194</v>
      </c>
    </row>
    <row r="5" spans="1:14" ht="16.5" x14ac:dyDescent="0.25">
      <c r="A5">
        <v>1</v>
      </c>
      <c r="B5" t="s">
        <v>6</v>
      </c>
      <c r="C5" t="s">
        <v>7</v>
      </c>
      <c r="D5" s="9">
        <v>15000</v>
      </c>
      <c r="E5" s="9">
        <v>14000</v>
      </c>
      <c r="F5" s="14">
        <v>14000</v>
      </c>
      <c r="I5" t="s">
        <v>27</v>
      </c>
      <c r="J5" t="s">
        <v>28</v>
      </c>
      <c r="K5">
        <v>10000</v>
      </c>
      <c r="N5" s="8" t="s">
        <v>195</v>
      </c>
    </row>
    <row r="6" spans="1:14" ht="16.5" x14ac:dyDescent="0.25">
      <c r="A6">
        <f>A5+1</f>
        <v>2</v>
      </c>
      <c r="B6" t="s">
        <v>11</v>
      </c>
      <c r="C6" t="s">
        <v>12</v>
      </c>
      <c r="D6" s="9">
        <v>10000</v>
      </c>
      <c r="E6" s="9">
        <v>8000</v>
      </c>
      <c r="F6" s="14">
        <v>5000</v>
      </c>
      <c r="G6" t="s">
        <v>189</v>
      </c>
      <c r="I6" t="s">
        <v>29</v>
      </c>
      <c r="J6" t="s">
        <v>30</v>
      </c>
      <c r="K6">
        <v>10000</v>
      </c>
      <c r="N6" s="8" t="s">
        <v>196</v>
      </c>
    </row>
    <row r="7" spans="1:14" x14ac:dyDescent="0.25">
      <c r="A7">
        <f t="shared" ref="A7:A34" si="0">A6+1</f>
        <v>3</v>
      </c>
      <c r="B7" t="s">
        <v>13</v>
      </c>
      <c r="C7" t="s">
        <v>14</v>
      </c>
      <c r="D7" s="9">
        <v>10000</v>
      </c>
      <c r="E7" s="9">
        <v>9000</v>
      </c>
      <c r="F7" s="14">
        <v>9000</v>
      </c>
      <c r="I7" t="s">
        <v>31</v>
      </c>
      <c r="J7" t="s">
        <v>32</v>
      </c>
      <c r="K7">
        <v>10000</v>
      </c>
    </row>
    <row r="8" spans="1:14" x14ac:dyDescent="0.25">
      <c r="A8">
        <f t="shared" si="0"/>
        <v>4</v>
      </c>
      <c r="B8" t="s">
        <v>19</v>
      </c>
      <c r="C8" t="s">
        <v>20</v>
      </c>
      <c r="D8" s="9">
        <v>9500</v>
      </c>
      <c r="E8" s="9">
        <v>9000</v>
      </c>
      <c r="F8" s="14">
        <v>9000</v>
      </c>
      <c r="I8" t="s">
        <v>33</v>
      </c>
      <c r="J8" t="s">
        <v>34</v>
      </c>
      <c r="K8">
        <v>10000</v>
      </c>
    </row>
    <row r="9" spans="1:14" x14ac:dyDescent="0.25">
      <c r="A9">
        <f t="shared" si="0"/>
        <v>5</v>
      </c>
      <c r="B9" t="s">
        <v>21</v>
      </c>
      <c r="C9" t="s">
        <v>22</v>
      </c>
      <c r="D9" s="9">
        <v>7500</v>
      </c>
      <c r="E9" s="9">
        <v>7500</v>
      </c>
      <c r="F9" s="14">
        <v>7500</v>
      </c>
      <c r="I9" t="s">
        <v>37</v>
      </c>
      <c r="J9" t="s">
        <v>38</v>
      </c>
      <c r="K9">
        <v>10000</v>
      </c>
    </row>
    <row r="10" spans="1:14" x14ac:dyDescent="0.25">
      <c r="A10">
        <f t="shared" si="0"/>
        <v>6</v>
      </c>
      <c r="B10" t="s">
        <v>103</v>
      </c>
      <c r="C10" t="s">
        <v>104</v>
      </c>
      <c r="D10" s="9">
        <v>0</v>
      </c>
      <c r="E10" s="9">
        <v>15000</v>
      </c>
      <c r="F10" s="14">
        <v>10000</v>
      </c>
      <c r="I10" t="s">
        <v>25</v>
      </c>
      <c r="J10" t="s">
        <v>26</v>
      </c>
      <c r="K10">
        <v>10000</v>
      </c>
      <c r="L10" t="s">
        <v>190</v>
      </c>
    </row>
    <row r="11" spans="1:14" x14ac:dyDescent="0.25">
      <c r="A11">
        <f t="shared" si="0"/>
        <v>7</v>
      </c>
      <c r="B11" t="s">
        <v>105</v>
      </c>
      <c r="C11" t="s">
        <v>106</v>
      </c>
      <c r="D11" s="9">
        <v>42000</v>
      </c>
      <c r="E11" s="9">
        <v>42000</v>
      </c>
      <c r="F11" s="14">
        <v>42000</v>
      </c>
      <c r="I11" t="s">
        <v>91</v>
      </c>
      <c r="J11" t="s">
        <v>93</v>
      </c>
      <c r="K11">
        <v>12000</v>
      </c>
    </row>
    <row r="12" spans="1:14" x14ac:dyDescent="0.25">
      <c r="A12">
        <f t="shared" si="0"/>
        <v>8</v>
      </c>
      <c r="B12" t="s">
        <v>109</v>
      </c>
      <c r="C12" t="s">
        <v>110</v>
      </c>
      <c r="D12" s="9">
        <f>16900+16300</f>
        <v>33200</v>
      </c>
      <c r="E12" s="9">
        <f>16900+16300</f>
        <v>33200</v>
      </c>
      <c r="F12" s="14">
        <f>16900+16300</f>
        <v>33200</v>
      </c>
      <c r="I12" t="s">
        <v>94</v>
      </c>
      <c r="J12" t="s">
        <v>96</v>
      </c>
      <c r="K12">
        <v>10000</v>
      </c>
    </row>
    <row r="13" spans="1:14" x14ac:dyDescent="0.25">
      <c r="A13">
        <f t="shared" si="0"/>
        <v>9</v>
      </c>
      <c r="B13" s="18" t="s">
        <v>116</v>
      </c>
      <c r="C13" s="18" t="s">
        <v>117</v>
      </c>
      <c r="D13" s="13">
        <v>12160</v>
      </c>
      <c r="E13" s="13">
        <v>10000</v>
      </c>
      <c r="F13" s="13">
        <v>10000</v>
      </c>
      <c r="I13" t="s">
        <v>97</v>
      </c>
      <c r="J13" t="s">
        <v>177</v>
      </c>
      <c r="K13">
        <v>10000</v>
      </c>
    </row>
    <row r="14" spans="1:14" x14ac:dyDescent="0.25">
      <c r="A14">
        <f t="shared" si="0"/>
        <v>10</v>
      </c>
      <c r="B14" s="19" t="s">
        <v>121</v>
      </c>
      <c r="C14" s="19" t="s">
        <v>120</v>
      </c>
      <c r="D14" s="20">
        <v>10000</v>
      </c>
      <c r="E14" s="20">
        <v>10000</v>
      </c>
      <c r="F14" s="20">
        <v>10000</v>
      </c>
      <c r="I14" t="s">
        <v>178</v>
      </c>
      <c r="J14" t="s">
        <v>101</v>
      </c>
      <c r="K14">
        <v>8381</v>
      </c>
    </row>
    <row r="15" spans="1:14" x14ac:dyDescent="0.25">
      <c r="A15">
        <f t="shared" si="0"/>
        <v>11</v>
      </c>
      <c r="B15" t="s">
        <v>122</v>
      </c>
      <c r="C15" t="s">
        <v>122</v>
      </c>
      <c r="D15" s="9">
        <v>10000</v>
      </c>
      <c r="E15" s="9">
        <v>9000</v>
      </c>
      <c r="F15" s="14">
        <v>9000</v>
      </c>
      <c r="I15" t="s">
        <v>39</v>
      </c>
      <c r="J15" t="s">
        <v>40</v>
      </c>
      <c r="K15">
        <v>10000</v>
      </c>
      <c r="L15" t="s">
        <v>179</v>
      </c>
    </row>
    <row r="16" spans="1:14" x14ac:dyDescent="0.25">
      <c r="A16">
        <f t="shared" si="0"/>
        <v>12</v>
      </c>
      <c r="B16" t="s">
        <v>125</v>
      </c>
      <c r="C16" t="s">
        <v>126</v>
      </c>
      <c r="D16" s="9">
        <v>10000</v>
      </c>
      <c r="E16" s="9">
        <v>9000</v>
      </c>
      <c r="F16" s="14">
        <v>9000</v>
      </c>
      <c r="I16" t="s">
        <v>51</v>
      </c>
      <c r="J16" t="s">
        <v>52</v>
      </c>
      <c r="K16">
        <v>10000</v>
      </c>
    </row>
    <row r="17" spans="1:11" x14ac:dyDescent="0.25">
      <c r="A17">
        <f t="shared" si="0"/>
        <v>13</v>
      </c>
      <c r="B17" t="s">
        <v>135</v>
      </c>
      <c r="C17" t="s">
        <v>136</v>
      </c>
      <c r="D17" s="9">
        <v>10000</v>
      </c>
      <c r="E17" s="9">
        <v>8000</v>
      </c>
      <c r="F17" s="14">
        <v>9000</v>
      </c>
      <c r="I17" t="s">
        <v>53</v>
      </c>
      <c r="J17" t="s">
        <v>54</v>
      </c>
      <c r="K17">
        <v>9997</v>
      </c>
    </row>
    <row r="18" spans="1:11" x14ac:dyDescent="0.25">
      <c r="A18">
        <f t="shared" si="0"/>
        <v>14</v>
      </c>
      <c r="B18" t="s">
        <v>180</v>
      </c>
      <c r="C18" t="s">
        <v>139</v>
      </c>
      <c r="D18" s="9">
        <v>10000</v>
      </c>
      <c r="E18" s="9">
        <v>8000</v>
      </c>
      <c r="F18" s="14">
        <v>9000</v>
      </c>
      <c r="I18" t="s">
        <v>123</v>
      </c>
      <c r="J18" t="s">
        <v>124</v>
      </c>
      <c r="K18">
        <v>10000</v>
      </c>
    </row>
    <row r="19" spans="1:11" x14ac:dyDescent="0.25">
      <c r="A19">
        <f t="shared" si="0"/>
        <v>15</v>
      </c>
      <c r="B19" t="s">
        <v>140</v>
      </c>
      <c r="C19" t="s">
        <v>141</v>
      </c>
      <c r="D19" s="9">
        <v>10000</v>
      </c>
      <c r="E19" s="9">
        <v>10000</v>
      </c>
      <c r="F19" s="14">
        <v>10000</v>
      </c>
      <c r="I19" t="s">
        <v>55</v>
      </c>
      <c r="J19" t="s">
        <v>56</v>
      </c>
      <c r="K19">
        <v>9968</v>
      </c>
    </row>
    <row r="20" spans="1:11" x14ac:dyDescent="0.25">
      <c r="A20">
        <f t="shared" si="0"/>
        <v>16</v>
      </c>
      <c r="B20" t="s">
        <v>142</v>
      </c>
      <c r="C20" t="s">
        <v>143</v>
      </c>
      <c r="D20" s="9">
        <v>9953</v>
      </c>
      <c r="E20" s="9">
        <v>9500</v>
      </c>
      <c r="F20" s="14">
        <v>9500</v>
      </c>
      <c r="I20" t="s">
        <v>59</v>
      </c>
      <c r="J20" t="s">
        <v>60</v>
      </c>
      <c r="K20">
        <v>9950</v>
      </c>
    </row>
    <row r="21" spans="1:11" x14ac:dyDescent="0.25">
      <c r="A21">
        <f t="shared" si="0"/>
        <v>17</v>
      </c>
      <c r="B21" t="s">
        <v>144</v>
      </c>
      <c r="C21" t="s">
        <v>145</v>
      </c>
      <c r="D21" s="9">
        <v>9937</v>
      </c>
      <c r="E21" s="9">
        <v>9500</v>
      </c>
      <c r="F21" s="14">
        <v>9500</v>
      </c>
      <c r="I21" t="s">
        <v>61</v>
      </c>
      <c r="J21" t="s">
        <v>62</v>
      </c>
      <c r="K21">
        <v>9825</v>
      </c>
    </row>
    <row r="22" spans="1:11" x14ac:dyDescent="0.25">
      <c r="A22">
        <f t="shared" si="0"/>
        <v>18</v>
      </c>
      <c r="B22" t="s">
        <v>146</v>
      </c>
      <c r="C22" t="s">
        <v>147</v>
      </c>
      <c r="D22" s="9">
        <v>9909</v>
      </c>
      <c r="E22" s="9">
        <v>9500</v>
      </c>
      <c r="F22" s="14">
        <v>9500</v>
      </c>
      <c r="I22" t="s">
        <v>63</v>
      </c>
      <c r="J22" t="s">
        <v>64</v>
      </c>
      <c r="K22">
        <v>9558</v>
      </c>
    </row>
    <row r="23" spans="1:11" x14ac:dyDescent="0.25">
      <c r="A23">
        <f t="shared" si="0"/>
        <v>19</v>
      </c>
      <c r="B23" t="s">
        <v>151</v>
      </c>
      <c r="C23" t="s">
        <v>152</v>
      </c>
      <c r="D23" s="9">
        <v>9740</v>
      </c>
      <c r="E23" s="9">
        <v>9500</v>
      </c>
      <c r="F23" s="14">
        <v>9500</v>
      </c>
      <c r="I23" t="s">
        <v>67</v>
      </c>
      <c r="J23" t="s">
        <v>68</v>
      </c>
      <c r="K23">
        <v>8870</v>
      </c>
    </row>
    <row r="24" spans="1:11" x14ac:dyDescent="0.25">
      <c r="A24">
        <f t="shared" si="0"/>
        <v>20</v>
      </c>
      <c r="B24" s="18" t="s">
        <v>153</v>
      </c>
      <c r="C24" s="18" t="s">
        <v>154</v>
      </c>
      <c r="D24" s="13">
        <v>9330</v>
      </c>
      <c r="E24" s="13">
        <v>9330</v>
      </c>
      <c r="F24" s="13">
        <v>9330</v>
      </c>
      <c r="I24" t="s">
        <v>69</v>
      </c>
      <c r="J24" t="s">
        <v>70</v>
      </c>
      <c r="K24">
        <v>8690</v>
      </c>
    </row>
    <row r="25" spans="1:11" x14ac:dyDescent="0.25">
      <c r="A25">
        <f t="shared" si="0"/>
        <v>21</v>
      </c>
      <c r="B25" s="18" t="s">
        <v>155</v>
      </c>
      <c r="C25" s="18" t="s">
        <v>156</v>
      </c>
      <c r="D25" s="13">
        <v>9320</v>
      </c>
      <c r="E25" s="13">
        <v>9320</v>
      </c>
      <c r="F25" s="13">
        <v>9320</v>
      </c>
      <c r="I25" t="s">
        <v>71</v>
      </c>
      <c r="J25" t="s">
        <v>72</v>
      </c>
      <c r="K25">
        <v>8600</v>
      </c>
    </row>
    <row r="26" spans="1:11" x14ac:dyDescent="0.25">
      <c r="A26">
        <f t="shared" si="0"/>
        <v>22</v>
      </c>
      <c r="B26" t="s">
        <v>157</v>
      </c>
      <c r="C26" t="s">
        <v>158</v>
      </c>
      <c r="D26" s="9">
        <v>10000</v>
      </c>
      <c r="E26" s="9">
        <v>9000</v>
      </c>
      <c r="F26" s="14">
        <v>10000</v>
      </c>
      <c r="I26" t="s">
        <v>73</v>
      </c>
      <c r="J26" t="s">
        <v>74</v>
      </c>
      <c r="K26">
        <v>8500</v>
      </c>
    </row>
    <row r="27" spans="1:11" x14ac:dyDescent="0.25">
      <c r="A27">
        <f t="shared" si="0"/>
        <v>23</v>
      </c>
      <c r="B27" t="s">
        <v>159</v>
      </c>
      <c r="C27" t="s">
        <v>160</v>
      </c>
      <c r="D27" s="9">
        <v>8700</v>
      </c>
      <c r="E27" s="9">
        <v>8700</v>
      </c>
      <c r="F27" s="14">
        <v>8700</v>
      </c>
      <c r="I27" t="s">
        <v>79</v>
      </c>
      <c r="J27" t="s">
        <v>80</v>
      </c>
      <c r="K27">
        <v>6200</v>
      </c>
    </row>
    <row r="28" spans="1:11" x14ac:dyDescent="0.25">
      <c r="A28">
        <f t="shared" si="0"/>
        <v>24</v>
      </c>
      <c r="B28" t="s">
        <v>163</v>
      </c>
      <c r="C28" t="s">
        <v>164</v>
      </c>
      <c r="D28" s="9">
        <v>5000</v>
      </c>
      <c r="E28" s="9">
        <v>5000</v>
      </c>
      <c r="F28" s="14">
        <v>5000</v>
      </c>
      <c r="I28" t="s">
        <v>81</v>
      </c>
      <c r="J28" t="s">
        <v>82</v>
      </c>
      <c r="K28">
        <v>5058</v>
      </c>
    </row>
    <row r="29" spans="1:11" x14ac:dyDescent="0.25">
      <c r="A29">
        <f t="shared" si="0"/>
        <v>25</v>
      </c>
      <c r="B29" t="s">
        <v>168</v>
      </c>
      <c r="C29" t="s">
        <v>169</v>
      </c>
      <c r="D29" s="9">
        <v>4120</v>
      </c>
      <c r="E29" s="9">
        <v>4120</v>
      </c>
      <c r="F29" s="14">
        <v>4120</v>
      </c>
      <c r="I29" t="s">
        <v>83</v>
      </c>
      <c r="J29" t="s">
        <v>84</v>
      </c>
      <c r="K29">
        <v>4125</v>
      </c>
    </row>
    <row r="30" spans="1:11" x14ac:dyDescent="0.25">
      <c r="A30">
        <f t="shared" si="0"/>
        <v>26</v>
      </c>
      <c r="B30" t="s">
        <v>19</v>
      </c>
      <c r="C30" t="s">
        <v>172</v>
      </c>
      <c r="D30" s="9">
        <v>3500</v>
      </c>
      <c r="E30" s="9">
        <v>3500</v>
      </c>
      <c r="F30" s="14">
        <v>3500</v>
      </c>
      <c r="I30" t="s">
        <v>85</v>
      </c>
      <c r="J30" t="s">
        <v>86</v>
      </c>
      <c r="K30">
        <v>5000</v>
      </c>
    </row>
    <row r="31" spans="1:11" x14ac:dyDescent="0.25">
      <c r="A31">
        <f t="shared" si="0"/>
        <v>27</v>
      </c>
      <c r="B31" t="s">
        <v>173</v>
      </c>
      <c r="C31" t="s">
        <v>174</v>
      </c>
      <c r="D31" s="9">
        <v>1500</v>
      </c>
      <c r="E31" s="9">
        <v>1500</v>
      </c>
      <c r="F31" s="14">
        <v>1500</v>
      </c>
      <c r="I31" t="s">
        <v>87</v>
      </c>
      <c r="J31" t="s">
        <v>88</v>
      </c>
      <c r="K31">
        <v>3161</v>
      </c>
    </row>
    <row r="32" spans="1:11" x14ac:dyDescent="0.25">
      <c r="A32">
        <f t="shared" si="0"/>
        <v>28</v>
      </c>
      <c r="B32" s="18" t="s">
        <v>202</v>
      </c>
      <c r="C32" s="18" t="s">
        <v>203</v>
      </c>
      <c r="D32" s="13">
        <v>0</v>
      </c>
      <c r="E32" s="13">
        <v>0</v>
      </c>
      <c r="F32" s="13">
        <v>10000</v>
      </c>
      <c r="I32" t="s">
        <v>89</v>
      </c>
      <c r="J32" t="s">
        <v>90</v>
      </c>
      <c r="K32">
        <v>2696</v>
      </c>
    </row>
    <row r="33" spans="1:13" x14ac:dyDescent="0.25">
      <c r="A33">
        <f t="shared" si="0"/>
        <v>29</v>
      </c>
      <c r="B33" t="s">
        <v>165</v>
      </c>
      <c r="D33" s="9">
        <v>0</v>
      </c>
      <c r="E33" s="9">
        <v>0</v>
      </c>
      <c r="F33" s="14">
        <v>4276</v>
      </c>
      <c r="I33" t="s">
        <v>176</v>
      </c>
      <c r="J33" t="s">
        <v>148</v>
      </c>
      <c r="K33">
        <v>9860</v>
      </c>
    </row>
    <row r="34" spans="1:13" x14ac:dyDescent="0.25">
      <c r="A34">
        <f t="shared" si="0"/>
        <v>30</v>
      </c>
      <c r="I34" s="19" t="s">
        <v>114</v>
      </c>
      <c r="J34" s="19" t="s">
        <v>115</v>
      </c>
      <c r="K34" s="20">
        <v>10000</v>
      </c>
      <c r="L34" s="20"/>
      <c r="M34" s="20"/>
    </row>
    <row r="36" spans="1:13" ht="15.75" thickBot="1" x14ac:dyDescent="0.3">
      <c r="B36" s="5" t="s">
        <v>102</v>
      </c>
      <c r="C36" s="5"/>
      <c r="D36" s="12">
        <f>SUM(D5:D35)</f>
        <v>290369</v>
      </c>
      <c r="E36" s="12">
        <f>SUM(E5:E35)</f>
        <v>290170</v>
      </c>
      <c r="F36" s="17">
        <f>SUM(F5:F35)</f>
        <v>299446</v>
      </c>
      <c r="I36" s="5" t="s">
        <v>102</v>
      </c>
      <c r="J36" s="5"/>
      <c r="K36" s="5">
        <f>SUM(K5:K33)</f>
        <v>250439</v>
      </c>
    </row>
    <row r="37" spans="1:13" ht="15.75" thickTop="1" x14ac:dyDescent="0.25"/>
    <row r="38" spans="1:13" x14ac:dyDescent="0.25">
      <c r="B38" s="1" t="s">
        <v>198</v>
      </c>
      <c r="C38" s="1"/>
      <c r="D38" s="10"/>
      <c r="E38" s="10"/>
      <c r="F38" s="15"/>
    </row>
    <row r="39" spans="1:13" x14ac:dyDescent="0.25">
      <c r="A39">
        <v>1</v>
      </c>
      <c r="B39" t="s">
        <v>137</v>
      </c>
      <c r="C39" t="s">
        <v>138</v>
      </c>
      <c r="D39" s="9">
        <v>10000</v>
      </c>
      <c r="E39" s="9">
        <v>10000</v>
      </c>
      <c r="F39" s="14">
        <v>10000</v>
      </c>
      <c r="I39" s="1" t="s">
        <v>8</v>
      </c>
    </row>
    <row r="40" spans="1:13" x14ac:dyDescent="0.25">
      <c r="A40">
        <v>2</v>
      </c>
      <c r="B40" t="s">
        <v>149</v>
      </c>
      <c r="C40" t="s">
        <v>150</v>
      </c>
      <c r="D40" s="9">
        <v>9800</v>
      </c>
      <c r="E40" s="9">
        <v>9800</v>
      </c>
      <c r="F40" s="14">
        <v>9800</v>
      </c>
      <c r="G40" s="6"/>
      <c r="I40" s="1"/>
    </row>
    <row r="41" spans="1:13" x14ac:dyDescent="0.25">
      <c r="I41" t="s">
        <v>9</v>
      </c>
      <c r="J41" t="s">
        <v>10</v>
      </c>
      <c r="K41">
        <v>10000</v>
      </c>
    </row>
    <row r="42" spans="1:13" x14ac:dyDescent="0.25">
      <c r="B42" s="1" t="s">
        <v>8</v>
      </c>
      <c r="I42" t="s">
        <v>17</v>
      </c>
      <c r="J42" t="s">
        <v>18</v>
      </c>
      <c r="K42">
        <v>9950</v>
      </c>
    </row>
    <row r="43" spans="1:13" x14ac:dyDescent="0.25">
      <c r="A43">
        <f>A42+1</f>
        <v>1</v>
      </c>
      <c r="B43" t="s">
        <v>107</v>
      </c>
      <c r="C43" t="s">
        <v>108</v>
      </c>
      <c r="D43" s="9">
        <v>28621</v>
      </c>
      <c r="E43" s="9">
        <v>28621</v>
      </c>
      <c r="F43" s="14">
        <v>28621</v>
      </c>
      <c r="G43" s="1"/>
      <c r="I43" t="s">
        <v>23</v>
      </c>
      <c r="J43" t="s">
        <v>24</v>
      </c>
      <c r="K43">
        <v>5000</v>
      </c>
    </row>
    <row r="44" spans="1:13" x14ac:dyDescent="0.25">
      <c r="A44">
        <f t="shared" ref="A44:A59" si="1">A43+1</f>
        <v>2</v>
      </c>
      <c r="B44" t="s">
        <v>112</v>
      </c>
      <c r="C44" t="s">
        <v>113</v>
      </c>
      <c r="D44" s="9">
        <v>19020</v>
      </c>
      <c r="E44" s="9">
        <v>19020</v>
      </c>
      <c r="F44" s="14">
        <v>19020</v>
      </c>
      <c r="G44" s="1"/>
    </row>
    <row r="45" spans="1:13" x14ac:dyDescent="0.25">
      <c r="A45">
        <f t="shared" si="1"/>
        <v>3</v>
      </c>
      <c r="B45" t="s">
        <v>127</v>
      </c>
      <c r="C45" t="s">
        <v>128</v>
      </c>
      <c r="D45" s="9">
        <v>10000</v>
      </c>
      <c r="E45" s="9">
        <v>10000</v>
      </c>
      <c r="F45" s="14">
        <v>10000</v>
      </c>
      <c r="H45" s="6"/>
      <c r="I45" s="1" t="s">
        <v>175</v>
      </c>
    </row>
    <row r="46" spans="1:13" x14ac:dyDescent="0.25">
      <c r="A46">
        <f t="shared" si="1"/>
        <v>4</v>
      </c>
      <c r="B46" t="s">
        <v>131</v>
      </c>
      <c r="C46" t="s">
        <v>132</v>
      </c>
      <c r="D46" s="9">
        <v>10000</v>
      </c>
      <c r="E46" s="9">
        <v>10000</v>
      </c>
      <c r="F46" s="14">
        <v>10000</v>
      </c>
      <c r="I46" t="s">
        <v>35</v>
      </c>
      <c r="J46" t="s">
        <v>36</v>
      </c>
      <c r="K46">
        <v>10000</v>
      </c>
    </row>
    <row r="47" spans="1:13" x14ac:dyDescent="0.25">
      <c r="A47">
        <f t="shared" si="1"/>
        <v>5</v>
      </c>
      <c r="B47" t="s">
        <v>133</v>
      </c>
      <c r="C47" t="s">
        <v>134</v>
      </c>
      <c r="D47" s="9">
        <v>10000</v>
      </c>
      <c r="E47" s="9">
        <v>10000</v>
      </c>
      <c r="F47" s="14">
        <v>10000</v>
      </c>
      <c r="H47" s="1"/>
      <c r="I47" t="s">
        <v>41</v>
      </c>
      <c r="J47" t="s">
        <v>42</v>
      </c>
      <c r="K47">
        <v>10000</v>
      </c>
    </row>
    <row r="48" spans="1:13" x14ac:dyDescent="0.25">
      <c r="A48">
        <f t="shared" si="1"/>
        <v>6</v>
      </c>
      <c r="B48" t="s">
        <v>161</v>
      </c>
      <c r="C48" t="s">
        <v>162</v>
      </c>
      <c r="D48" s="9">
        <v>6500</v>
      </c>
      <c r="E48" s="9">
        <v>6500</v>
      </c>
      <c r="F48" s="14">
        <v>6500</v>
      </c>
      <c r="I48" t="s">
        <v>43</v>
      </c>
      <c r="J48" t="s">
        <v>44</v>
      </c>
      <c r="K48">
        <v>10000</v>
      </c>
    </row>
    <row r="49" spans="1:11" x14ac:dyDescent="0.25">
      <c r="A49">
        <f t="shared" si="1"/>
        <v>7</v>
      </c>
      <c r="B49" t="s">
        <v>166</v>
      </c>
      <c r="C49" t="s">
        <v>167</v>
      </c>
      <c r="D49" s="9">
        <v>3500</v>
      </c>
      <c r="E49" s="9">
        <v>3500</v>
      </c>
      <c r="F49" s="14">
        <v>3500</v>
      </c>
      <c r="I49" t="s">
        <v>45</v>
      </c>
      <c r="J49" t="s">
        <v>46</v>
      </c>
      <c r="K49">
        <v>10000</v>
      </c>
    </row>
    <row r="50" spans="1:11" x14ac:dyDescent="0.25">
      <c r="A50">
        <f t="shared" si="1"/>
        <v>8</v>
      </c>
      <c r="B50" t="s">
        <v>170</v>
      </c>
      <c r="C50" t="s">
        <v>171</v>
      </c>
      <c r="D50" s="9">
        <v>2500</v>
      </c>
      <c r="E50" s="9">
        <v>2500</v>
      </c>
      <c r="F50" s="14">
        <v>2500</v>
      </c>
      <c r="I50" t="s">
        <v>47</v>
      </c>
      <c r="J50" t="s">
        <v>48</v>
      </c>
      <c r="K50">
        <v>10000</v>
      </c>
    </row>
    <row r="51" spans="1:11" x14ac:dyDescent="0.25">
      <c r="A51">
        <f t="shared" si="1"/>
        <v>9</v>
      </c>
      <c r="B51" t="s">
        <v>118</v>
      </c>
      <c r="C51" t="s">
        <v>119</v>
      </c>
      <c r="D51" s="9">
        <v>10392</v>
      </c>
      <c r="E51" s="9">
        <v>10392</v>
      </c>
      <c r="F51" s="14">
        <v>10392</v>
      </c>
      <c r="I51" t="s">
        <v>49</v>
      </c>
      <c r="J51" t="s">
        <v>50</v>
      </c>
      <c r="K51">
        <v>10000</v>
      </c>
    </row>
    <row r="52" spans="1:11" x14ac:dyDescent="0.25">
      <c r="A52">
        <f t="shared" si="1"/>
        <v>10</v>
      </c>
      <c r="B52" t="s">
        <v>91</v>
      </c>
      <c r="C52" t="s">
        <v>92</v>
      </c>
      <c r="D52" s="9">
        <v>12000</v>
      </c>
      <c r="E52" s="9">
        <v>12000</v>
      </c>
      <c r="F52" s="14">
        <v>12000</v>
      </c>
      <c r="I52" t="s">
        <v>57</v>
      </c>
      <c r="J52" t="s">
        <v>58</v>
      </c>
      <c r="K52">
        <v>9954</v>
      </c>
    </row>
    <row r="53" spans="1:11" x14ac:dyDescent="0.25">
      <c r="A53">
        <f t="shared" si="1"/>
        <v>11</v>
      </c>
      <c r="B53" t="s">
        <v>97</v>
      </c>
      <c r="C53" t="s">
        <v>98</v>
      </c>
      <c r="D53" s="9">
        <v>10000</v>
      </c>
      <c r="E53" s="9">
        <v>10000</v>
      </c>
      <c r="F53" s="14">
        <v>10000</v>
      </c>
      <c r="I53" t="s">
        <v>65</v>
      </c>
      <c r="J53" t="s">
        <v>66</v>
      </c>
      <c r="K53">
        <v>9071</v>
      </c>
    </row>
    <row r="54" spans="1:11" x14ac:dyDescent="0.25">
      <c r="A54">
        <f t="shared" si="1"/>
        <v>12</v>
      </c>
      <c r="B54" t="s">
        <v>99</v>
      </c>
      <c r="C54" t="s">
        <v>100</v>
      </c>
      <c r="D54" s="9">
        <v>8830</v>
      </c>
      <c r="E54" s="9">
        <v>8830</v>
      </c>
      <c r="F54" s="14">
        <v>8830</v>
      </c>
      <c r="I54" t="s">
        <v>75</v>
      </c>
      <c r="J54" t="s">
        <v>76</v>
      </c>
      <c r="K54">
        <v>8491</v>
      </c>
    </row>
    <row r="55" spans="1:11" x14ac:dyDescent="0.25">
      <c r="A55">
        <f t="shared" si="1"/>
        <v>13</v>
      </c>
      <c r="B55" t="s">
        <v>94</v>
      </c>
      <c r="C55" t="s">
        <v>95</v>
      </c>
      <c r="D55" s="9">
        <v>10000</v>
      </c>
      <c r="E55" s="9">
        <v>10000</v>
      </c>
      <c r="F55" s="14">
        <v>10000</v>
      </c>
      <c r="I55" t="s">
        <v>77</v>
      </c>
      <c r="J55" t="s">
        <v>78</v>
      </c>
      <c r="K55">
        <v>6500</v>
      </c>
    </row>
    <row r="56" spans="1:11" x14ac:dyDescent="0.25">
      <c r="A56">
        <f t="shared" si="1"/>
        <v>14</v>
      </c>
      <c r="B56" t="s">
        <v>25</v>
      </c>
      <c r="C56" t="s">
        <v>26</v>
      </c>
      <c r="D56" s="9">
        <v>10000</v>
      </c>
      <c r="E56" s="9">
        <v>10000</v>
      </c>
      <c r="F56" s="14">
        <v>10000</v>
      </c>
    </row>
    <row r="57" spans="1:11" x14ac:dyDescent="0.25">
      <c r="A57">
        <f t="shared" si="1"/>
        <v>15</v>
      </c>
      <c r="B57" t="s">
        <v>15</v>
      </c>
      <c r="C57" t="s">
        <v>16</v>
      </c>
      <c r="D57" s="9">
        <v>10000</v>
      </c>
      <c r="E57" s="9">
        <v>10000</v>
      </c>
      <c r="F57" s="14">
        <v>10000</v>
      </c>
    </row>
    <row r="58" spans="1:11" x14ac:dyDescent="0.25">
      <c r="A58">
        <f t="shared" si="1"/>
        <v>16</v>
      </c>
      <c r="B58" t="s">
        <v>129</v>
      </c>
      <c r="C58" t="s">
        <v>130</v>
      </c>
      <c r="D58" s="9">
        <v>10000</v>
      </c>
      <c r="E58" s="9">
        <v>10000</v>
      </c>
      <c r="F58" s="14">
        <v>10000</v>
      </c>
    </row>
    <row r="59" spans="1:11" x14ac:dyDescent="0.25">
      <c r="A59">
        <f t="shared" si="1"/>
        <v>17</v>
      </c>
    </row>
    <row r="60" spans="1:11" ht="15.75" thickBot="1" x14ac:dyDescent="0.3">
      <c r="B60" s="5" t="s">
        <v>102</v>
      </c>
      <c r="C60" s="5"/>
      <c r="D60" s="12">
        <f>SUM(D43:D50)</f>
        <v>90141</v>
      </c>
      <c r="E60" s="12">
        <f>SUM(E43:E50)</f>
        <v>90141</v>
      </c>
      <c r="F60" s="17">
        <f>SUM(F43:F50)</f>
        <v>90141</v>
      </c>
      <c r="I60" s="5" t="s">
        <v>102</v>
      </c>
      <c r="J60" s="5"/>
      <c r="K60" s="5">
        <f>SUM(K41:K51)</f>
        <v>84950</v>
      </c>
    </row>
    <row r="61" spans="1:11" ht="15.75" thickTop="1" x14ac:dyDescent="0.25"/>
    <row r="67" spans="7:8" x14ac:dyDescent="0.25">
      <c r="G67" s="6"/>
      <c r="H67" s="6"/>
    </row>
  </sheetData>
  <pageMargins left="0.25" right="0.25" top="0.75" bottom="0.75" header="0.3" footer="0.3"/>
  <pageSetup paperSize="9" scale="7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9" sqref="B29"/>
    </sheetView>
  </sheetViews>
  <sheetFormatPr defaultRowHeight="15" x14ac:dyDescent="0.25"/>
  <cols>
    <col min="1" max="1" width="25.140625" bestFit="1" customWidth="1"/>
    <col min="2" max="2" width="40.7109375" bestFit="1" customWidth="1"/>
  </cols>
  <sheetData>
    <row r="1" spans="1:2" x14ac:dyDescent="0.25">
      <c r="A1" s="1" t="s">
        <v>181</v>
      </c>
    </row>
    <row r="3" spans="1:2" x14ac:dyDescent="0.25">
      <c r="A3" t="s">
        <v>182</v>
      </c>
      <c r="B3" t="s">
        <v>183</v>
      </c>
    </row>
    <row r="5" spans="1:2" x14ac:dyDescent="0.25">
      <c r="A5" t="s">
        <v>184</v>
      </c>
    </row>
    <row r="7" spans="1:2" x14ac:dyDescent="0.25">
      <c r="A7" t="s">
        <v>185</v>
      </c>
    </row>
    <row r="9" spans="1:2" x14ac:dyDescent="0.25">
      <c r="A9" t="s">
        <v>186</v>
      </c>
    </row>
    <row r="11" spans="1:2" x14ac:dyDescent="0.25">
      <c r="A11" t="s">
        <v>188</v>
      </c>
    </row>
    <row r="13" spans="1:2" x14ac:dyDescent="0.25">
      <c r="A13" t="s">
        <v>187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3755EE5-D0E9-4D42-9E1A-3D7D9BDB00DB}"/>
</file>

<file path=customXml/itemProps2.xml><?xml version="1.0" encoding="utf-8"?>
<ds:datastoreItem xmlns:ds="http://schemas.openxmlformats.org/officeDocument/2006/customXml" ds:itemID="{AD04F2E6-1A89-496E-8A0A-9FB7FF1AB102}"/>
</file>

<file path=customXml/itemProps3.xml><?xml version="1.0" encoding="utf-8"?>
<ds:datastoreItem xmlns:ds="http://schemas.openxmlformats.org/officeDocument/2006/customXml" ds:itemID="{2F3C7D71-5863-40D6-BDA1-32B4A32A3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Shortlist</vt:lpstr>
      <vt:lpstr>Matrix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Heppell-Secker Siana-Mae (2017)</cp:lastModifiedBy>
  <cp:lastPrinted>2016-07-07T17:07:27Z</cp:lastPrinted>
  <dcterms:created xsi:type="dcterms:W3CDTF">2016-07-07T15:42:35Z</dcterms:created>
  <dcterms:modified xsi:type="dcterms:W3CDTF">2016-07-28T09:02:27Z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