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jects\Where are we now\A_Budget\"/>
    </mc:Choice>
  </mc:AlternateContent>
  <bookViews>
    <workbookView xWindow="0" yWindow="105" windowWidth="20055" windowHeight="7680"/>
  </bookViews>
  <sheets>
    <sheet name="Budget" sheetId="2" r:id="rId1"/>
    <sheet name="Sheet2" sheetId="1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I17" i="2" l="1"/>
  <c r="I16" i="2"/>
  <c r="F16" i="2"/>
  <c r="B3" i="3" l="1"/>
  <c r="B4" i="3"/>
  <c r="B5" i="3"/>
  <c r="B6" i="3"/>
  <c r="B8" i="3"/>
  <c r="B9" i="3"/>
  <c r="B10" i="3"/>
  <c r="B11" i="3"/>
  <c r="B12" i="3"/>
  <c r="B13" i="3"/>
  <c r="B17" i="3"/>
  <c r="B19" i="3"/>
  <c r="B20" i="3"/>
  <c r="B21" i="3"/>
  <c r="B26" i="3"/>
  <c r="B27" i="3"/>
  <c r="B32" i="3"/>
  <c r="B34" i="3"/>
  <c r="B2" i="3"/>
  <c r="F5" i="2"/>
  <c r="F6" i="2"/>
  <c r="F7" i="2"/>
  <c r="F8" i="2"/>
  <c r="F9" i="2"/>
  <c r="F10" i="2"/>
  <c r="F11" i="2"/>
  <c r="F12" i="2"/>
  <c r="F13" i="2"/>
  <c r="F14" i="2"/>
  <c r="F15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4" i="2"/>
  <c r="D21" i="1"/>
  <c r="D18" i="1"/>
  <c r="D17" i="1"/>
  <c r="D16" i="1"/>
  <c r="D4" i="1"/>
  <c r="I7" i="2" l="1"/>
  <c r="I5" i="2"/>
  <c r="I6" i="2"/>
  <c r="I8" i="2"/>
  <c r="I9" i="2"/>
  <c r="I10" i="2"/>
  <c r="I11" i="2"/>
  <c r="I12" i="2"/>
  <c r="I13" i="2"/>
  <c r="I14" i="2"/>
  <c r="I15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B16" i="3" s="1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7" i="2"/>
  <c r="I78" i="2"/>
  <c r="I79" i="2"/>
  <c r="I80" i="2"/>
  <c r="I81" i="2"/>
  <c r="I82" i="2"/>
  <c r="I83" i="2"/>
  <c r="I84" i="2"/>
  <c r="I85" i="2"/>
  <c r="I86" i="2"/>
  <c r="I87" i="2"/>
  <c r="I88" i="2"/>
  <c r="I90" i="2"/>
  <c r="I91" i="2"/>
  <c r="I92" i="2"/>
  <c r="I93" i="2"/>
  <c r="I94" i="2"/>
  <c r="I95" i="2"/>
  <c r="I96" i="2"/>
  <c r="I97" i="2"/>
  <c r="I98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4" i="2"/>
  <c r="B7" i="3" l="1"/>
  <c r="D3" i="1"/>
  <c r="B14" i="3"/>
  <c r="D20" i="1"/>
  <c r="B15" i="3"/>
  <c r="D19" i="1"/>
  <c r="B33" i="3"/>
  <c r="D15" i="1"/>
  <c r="D14" i="1"/>
  <c r="B35" i="3"/>
  <c r="B30" i="3"/>
  <c r="D13" i="1"/>
  <c r="B31" i="3"/>
  <c r="D12" i="1"/>
  <c r="B29" i="3"/>
  <c r="D11" i="1"/>
  <c r="B28" i="3"/>
  <c r="D10" i="1"/>
  <c r="D9" i="1"/>
  <c r="B22" i="3"/>
  <c r="D8" i="1"/>
  <c r="B18" i="3"/>
  <c r="B25" i="3"/>
  <c r="D7" i="1"/>
  <c r="B23" i="3"/>
  <c r="D6" i="1"/>
  <c r="B24" i="3"/>
  <c r="D5" i="1"/>
  <c r="I124" i="2"/>
</calcChain>
</file>

<file path=xl/sharedStrings.xml><?xml version="1.0" encoding="utf-8"?>
<sst xmlns="http://schemas.openxmlformats.org/spreadsheetml/2006/main" count="339" uniqueCount="105">
  <si>
    <t>Venue Hire</t>
  </si>
  <si>
    <t xml:space="preserve">Creative and Production </t>
  </si>
  <si>
    <t>Curator Fee</t>
  </si>
  <si>
    <t xml:space="preserve">Travel </t>
  </si>
  <si>
    <t xml:space="preserve">Creative team expenses </t>
  </si>
  <si>
    <t xml:space="preserve">Performers </t>
  </si>
  <si>
    <t xml:space="preserve">Top Tier </t>
  </si>
  <si>
    <t>Supporting Talent</t>
  </si>
  <si>
    <t>Artist Expenses</t>
  </si>
  <si>
    <t>Riders</t>
  </si>
  <si>
    <t>Performer fees</t>
  </si>
  <si>
    <t xml:space="preserve">Technical and Production </t>
  </si>
  <si>
    <t xml:space="preserve">Staging and scenic </t>
  </si>
  <si>
    <t xml:space="preserve">AV </t>
  </si>
  <si>
    <t>Lighting</t>
  </si>
  <si>
    <t>Sound</t>
  </si>
  <si>
    <t>Local Crew</t>
  </si>
  <si>
    <t xml:space="preserve">Venue Logistics  </t>
  </si>
  <si>
    <t>Event Production Staff and Volunteers</t>
  </si>
  <si>
    <t>Marketing Digital Comms</t>
  </si>
  <si>
    <t>Branding and Design</t>
  </si>
  <si>
    <t>Distribution Costs</t>
  </si>
  <si>
    <t>Design and Print</t>
  </si>
  <si>
    <t xml:space="preserve">Photography </t>
  </si>
  <si>
    <t>Filming</t>
  </si>
  <si>
    <t xml:space="preserve">Education and Community </t>
  </si>
  <si>
    <t>Bsl/Captioning/AD etc</t>
  </si>
  <si>
    <t xml:space="preserve">Accessibility </t>
  </si>
  <si>
    <t>Ticketing</t>
  </si>
  <si>
    <t>Income</t>
  </si>
  <si>
    <t xml:space="preserve">Accommodation </t>
  </si>
  <si>
    <t>Commission Fees</t>
  </si>
  <si>
    <t>Festival Booklet</t>
  </si>
  <si>
    <t>Other</t>
  </si>
  <si>
    <t>Subsidised Drinks</t>
  </si>
  <si>
    <t>FRIDAY EVENING</t>
  </si>
  <si>
    <t>FESTIVAL LAUNCH PARTY</t>
  </si>
  <si>
    <t>SATURDAY EVENING</t>
  </si>
  <si>
    <t>SUNDAY OUTDOOR POETRY SLAM</t>
  </si>
  <si>
    <t>Compère</t>
  </si>
  <si>
    <t xml:space="preserve">Prize </t>
  </si>
  <si>
    <t xml:space="preserve">WORKSHOP PROGRAMME </t>
  </si>
  <si>
    <t>Workshop Fee</t>
  </si>
  <si>
    <t xml:space="preserve">Workshop Facilitation </t>
  </si>
  <si>
    <t>Workshop Materials</t>
  </si>
  <si>
    <t>Workshop Leader Expenses</t>
  </si>
  <si>
    <t xml:space="preserve">Workshop Fee </t>
  </si>
  <si>
    <t>Creative Fees</t>
  </si>
  <si>
    <t>PROJECT COSTS</t>
  </si>
  <si>
    <t>Budget</t>
  </si>
  <si>
    <t>ZINE FAIR</t>
  </si>
  <si>
    <t>Table Hire</t>
  </si>
  <si>
    <t>INDEPENDANT FILM PROGRAMME</t>
  </si>
  <si>
    <t>Curators Fee</t>
  </si>
  <si>
    <t>STAGED HAPPENINGS</t>
  </si>
  <si>
    <t>Commissioning</t>
  </si>
  <si>
    <t>Artist Fee</t>
  </si>
  <si>
    <t>Prints for projection onto buildings</t>
  </si>
  <si>
    <t xml:space="preserve">Travel/Accommodation  </t>
  </si>
  <si>
    <t>Festival literary magazine/ chapbook</t>
  </si>
  <si>
    <t xml:space="preserve">Digital commissions blogs/videos </t>
  </si>
  <si>
    <t xml:space="preserve">Digital Activity </t>
  </si>
  <si>
    <t>UK festival of the counter culture</t>
  </si>
  <si>
    <t>Song/Poem commission to narrate festival announcements</t>
  </si>
  <si>
    <t>Cost</t>
  </si>
  <si>
    <t xml:space="preserve">Quanity </t>
  </si>
  <si>
    <t xml:space="preserve"> </t>
  </si>
  <si>
    <t xml:space="preserve">Use existing infrastructure in City Hall </t>
  </si>
  <si>
    <t>Creative and Production Curator Fee</t>
  </si>
  <si>
    <t xml:space="preserve">Creative and Production Travel/Accommodation  </t>
  </si>
  <si>
    <t>Marketing Digital CommsBranding and Design</t>
  </si>
  <si>
    <t>Marketing Digital CommsDistribution Costs</t>
  </si>
  <si>
    <t>Marketing Digital CommsDesign and Print</t>
  </si>
  <si>
    <t xml:space="preserve">Marketing Digital CommsDigital Activity </t>
  </si>
  <si>
    <t>Education and Community Bsl/Captioning/AD etc</t>
  </si>
  <si>
    <t>TicketingIncome</t>
  </si>
  <si>
    <t>Commission FeesFestival literary magazine/ chapbook</t>
  </si>
  <si>
    <t xml:space="preserve">Commission FeesDigital commissions blogs/videos </t>
  </si>
  <si>
    <t>Commission FeesSong/Poem commission to narrate festival announcements</t>
  </si>
  <si>
    <t>Commission FeesPrints for projection onto buildings</t>
  </si>
  <si>
    <t xml:space="preserve">Performers Top Tier </t>
  </si>
  <si>
    <t>Performers Supporting Talent</t>
  </si>
  <si>
    <t xml:space="preserve">Performers Travel </t>
  </si>
  <si>
    <t xml:space="preserve">Performers Accommodation </t>
  </si>
  <si>
    <t>Performers Riders</t>
  </si>
  <si>
    <t xml:space="preserve">Technical and Production AV </t>
  </si>
  <si>
    <t>Technical and Production Lighting</t>
  </si>
  <si>
    <t>Technical and Production Sound</t>
  </si>
  <si>
    <t>Technical and Production Local Crew</t>
  </si>
  <si>
    <t>Venue Logistics  Venue Hire</t>
  </si>
  <si>
    <t>Venue Logistics  Event Production Staff and Volunteers</t>
  </si>
  <si>
    <t xml:space="preserve">Marketing Digital CommsPhotography </t>
  </si>
  <si>
    <t>Marketing Digital CommsFilming</t>
  </si>
  <si>
    <t>OtherSubsidised Drinks</t>
  </si>
  <si>
    <t xml:space="preserve">Performers  </t>
  </si>
  <si>
    <t>Performers Compère</t>
  </si>
  <si>
    <t xml:space="preserve">Performers Prize </t>
  </si>
  <si>
    <t xml:space="preserve">Performers Workshop Facilitation </t>
  </si>
  <si>
    <t>Performers Workshop Materials</t>
  </si>
  <si>
    <t>Venue Logistics  Table Hire</t>
  </si>
  <si>
    <t>Performers Curators Fee</t>
  </si>
  <si>
    <t>CommissioningArtist Fee</t>
  </si>
  <si>
    <t>Hull 2017 Admin Costs</t>
  </si>
  <si>
    <t>Travel to Edinburgh</t>
  </si>
  <si>
    <t xml:space="preserve">Contingency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</si>
</sst>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">
    <xf numFmtId="0" fontId="0" fillId="0" borderId="0" xfId="0"/>
    <xf numFmtId="0" fontId="1" fillId="0" borderId="0" xfId="0" applyFont="1"/>
    <xf numFmtId="0" fontId="0" fillId="0" borderId="0" xfId="0" applyFont="1"/>
    <xf numFmtId="164" fontId="0" fillId="0" borderId="0" xfId="1" applyNumberFormat="1" applyFont="1"/>
    <xf numFmtId="164" fontId="1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124"/>
  <sheetViews>
    <sheetView tabSelected="1" workbookViewId="0">
      <selection activeCell="K4" sqref="K4"/>
    </sheetView>
  </sheetViews>
  <sheetFormatPr defaultRowHeight="15" x14ac:dyDescent="0.25"/>
  <cols>
    <col min="2" max="2" width="31.5703125" bestFit="1" customWidth="1"/>
    <col min="3" max="3" width="24" bestFit="1" customWidth="1"/>
    <col min="4" max="4" width="25.7109375" bestFit="1" customWidth="1"/>
    <col min="5" max="5" width="54.7109375" bestFit="1" customWidth="1"/>
    <col min="6" max="6" width="54.7109375" hidden="1" customWidth="1"/>
    <col min="7" max="7" width="15.85546875" customWidth="1"/>
    <col min="8" max="8" width="10.5703125" style="3" bestFit="1" customWidth="1"/>
    <col min="9" max="9" width="11.5703125" style="3" bestFit="1" customWidth="1"/>
  </cols>
  <sheetData>
    <row r="2" spans="2:9" x14ac:dyDescent="0.25">
      <c r="B2" s="1" t="s">
        <v>62</v>
      </c>
    </row>
    <row r="3" spans="2:9" x14ac:dyDescent="0.25">
      <c r="G3" s="1" t="s">
        <v>65</v>
      </c>
      <c r="H3" s="4" t="s">
        <v>64</v>
      </c>
      <c r="I3" s="3" t="s">
        <v>49</v>
      </c>
    </row>
    <row r="4" spans="2:9" x14ac:dyDescent="0.25">
      <c r="B4" s="1" t="s">
        <v>48</v>
      </c>
      <c r="C4" s="1" t="s">
        <v>1</v>
      </c>
      <c r="D4" t="s">
        <v>47</v>
      </c>
      <c r="E4" t="s">
        <v>2</v>
      </c>
      <c r="F4" t="str">
        <f>+C4&amp;E4</f>
        <v>Creative and Production Curator Fee</v>
      </c>
      <c r="G4">
        <v>1</v>
      </c>
      <c r="H4" s="3">
        <v>10000</v>
      </c>
      <c r="I4" s="3">
        <f>G4*H4</f>
        <v>10000</v>
      </c>
    </row>
    <row r="5" spans="2:9" ht="15.75" customHeight="1" x14ac:dyDescent="0.25">
      <c r="C5" s="1" t="s">
        <v>1</v>
      </c>
      <c r="D5" t="s">
        <v>4</v>
      </c>
      <c r="E5" t="s">
        <v>58</v>
      </c>
      <c r="F5" t="str">
        <f t="shared" ref="F5:F70" si="0">+C5&amp;E5</f>
        <v xml:space="preserve">Creative and Production Travel/Accommodation  </v>
      </c>
      <c r="G5">
        <v>6</v>
      </c>
      <c r="H5" s="3">
        <v>180</v>
      </c>
      <c r="I5" s="3">
        <f t="shared" ref="I5:I70" si="1">G5*H5</f>
        <v>1080</v>
      </c>
    </row>
    <row r="6" spans="2:9" x14ac:dyDescent="0.25">
      <c r="B6" s="1"/>
      <c r="C6" s="1" t="s">
        <v>19</v>
      </c>
      <c r="E6" t="s">
        <v>20</v>
      </c>
      <c r="F6" t="str">
        <f t="shared" si="0"/>
        <v>Marketing Digital CommsBranding and Design</v>
      </c>
      <c r="G6">
        <v>1</v>
      </c>
      <c r="H6" s="3">
        <v>500</v>
      </c>
      <c r="I6" s="3">
        <f t="shared" si="1"/>
        <v>500</v>
      </c>
    </row>
    <row r="7" spans="2:9" x14ac:dyDescent="0.25">
      <c r="C7" s="1" t="s">
        <v>19</v>
      </c>
      <c r="E7" t="s">
        <v>21</v>
      </c>
      <c r="F7" t="str">
        <f t="shared" si="0"/>
        <v>Marketing Digital CommsDistribution Costs</v>
      </c>
      <c r="G7">
        <v>1</v>
      </c>
      <c r="H7" s="3">
        <v>500</v>
      </c>
      <c r="I7" s="3">
        <f>G7*H7</f>
        <v>500</v>
      </c>
    </row>
    <row r="8" spans="2:9" x14ac:dyDescent="0.25">
      <c r="C8" s="1" t="s">
        <v>19</v>
      </c>
      <c r="E8" t="s">
        <v>22</v>
      </c>
      <c r="F8" t="str">
        <f t="shared" si="0"/>
        <v>Marketing Digital CommsDesign and Print</v>
      </c>
      <c r="G8">
        <v>1</v>
      </c>
      <c r="H8" s="3">
        <v>5000</v>
      </c>
      <c r="I8" s="3">
        <f t="shared" si="1"/>
        <v>5000</v>
      </c>
    </row>
    <row r="9" spans="2:9" x14ac:dyDescent="0.25">
      <c r="C9" s="1" t="s">
        <v>19</v>
      </c>
      <c r="E9" t="s">
        <v>61</v>
      </c>
      <c r="F9" t="str">
        <f t="shared" si="0"/>
        <v xml:space="preserve">Marketing Digital CommsDigital Activity </v>
      </c>
      <c r="G9">
        <v>0</v>
      </c>
      <c r="H9" s="3">
        <v>0</v>
      </c>
      <c r="I9" s="3">
        <f t="shared" si="1"/>
        <v>0</v>
      </c>
    </row>
    <row r="10" spans="2:9" x14ac:dyDescent="0.25">
      <c r="B10" s="1"/>
      <c r="C10" s="1" t="s">
        <v>25</v>
      </c>
      <c r="D10" t="s">
        <v>27</v>
      </c>
      <c r="E10" t="s">
        <v>26</v>
      </c>
      <c r="F10" t="str">
        <f t="shared" si="0"/>
        <v>Education and Community Bsl/Captioning/AD etc</v>
      </c>
      <c r="G10">
        <v>1</v>
      </c>
      <c r="H10" s="3">
        <v>2000</v>
      </c>
      <c r="I10" s="3">
        <f t="shared" si="1"/>
        <v>2000</v>
      </c>
    </row>
    <row r="11" spans="2:9" x14ac:dyDescent="0.25">
      <c r="B11" s="1"/>
      <c r="C11" s="1" t="s">
        <v>28</v>
      </c>
      <c r="E11" t="s">
        <v>29</v>
      </c>
      <c r="F11" t="str">
        <f t="shared" si="0"/>
        <v>TicketingIncome</v>
      </c>
      <c r="I11" s="3">
        <f t="shared" si="1"/>
        <v>0</v>
      </c>
    </row>
    <row r="12" spans="2:9" x14ac:dyDescent="0.25">
      <c r="B12" s="1"/>
      <c r="C12" s="1" t="s">
        <v>31</v>
      </c>
      <c r="E12" t="s">
        <v>59</v>
      </c>
      <c r="F12" t="str">
        <f t="shared" si="0"/>
        <v>Commission FeesFestival literary magazine/ chapbook</v>
      </c>
      <c r="G12">
        <v>1</v>
      </c>
      <c r="H12" s="3">
        <v>2000</v>
      </c>
      <c r="I12" s="3">
        <f t="shared" si="1"/>
        <v>2000</v>
      </c>
    </row>
    <row r="13" spans="2:9" x14ac:dyDescent="0.25">
      <c r="C13" s="1" t="s">
        <v>31</v>
      </c>
      <c r="E13" t="s">
        <v>60</v>
      </c>
      <c r="F13" t="str">
        <f t="shared" si="0"/>
        <v xml:space="preserve">Commission FeesDigital commissions blogs/videos </v>
      </c>
      <c r="G13">
        <v>10</v>
      </c>
      <c r="H13" s="3">
        <v>100</v>
      </c>
      <c r="I13" s="3">
        <f t="shared" si="1"/>
        <v>1000</v>
      </c>
    </row>
    <row r="14" spans="2:9" x14ac:dyDescent="0.25">
      <c r="C14" s="1" t="s">
        <v>31</v>
      </c>
      <c r="E14" t="s">
        <v>63</v>
      </c>
      <c r="F14" t="str">
        <f t="shared" si="0"/>
        <v>Commission FeesSong/Poem commission to narrate festival announcements</v>
      </c>
      <c r="G14">
        <v>1</v>
      </c>
      <c r="H14" s="3">
        <v>500</v>
      </c>
      <c r="I14" s="3">
        <f t="shared" si="1"/>
        <v>500</v>
      </c>
    </row>
    <row r="15" spans="2:9" x14ac:dyDescent="0.25">
      <c r="C15" s="1" t="s">
        <v>31</v>
      </c>
      <c r="E15" t="s">
        <v>57</v>
      </c>
      <c r="F15" t="str">
        <f t="shared" si="0"/>
        <v>Commission FeesPrints for projection onto buildings</v>
      </c>
      <c r="G15">
        <v>5</v>
      </c>
      <c r="H15" s="3">
        <v>100</v>
      </c>
      <c r="I15" s="3">
        <f t="shared" si="1"/>
        <v>500</v>
      </c>
    </row>
    <row r="16" spans="2:9" x14ac:dyDescent="0.25">
      <c r="C16" s="1" t="s">
        <v>102</v>
      </c>
      <c r="E16" t="s">
        <v>103</v>
      </c>
      <c r="F16" t="str">
        <f t="shared" si="0"/>
        <v>Hull 2017 Admin CostsTravel to Edinburgh</v>
      </c>
      <c r="G16">
        <v>4</v>
      </c>
      <c r="H16" s="3">
        <v>250</v>
      </c>
      <c r="I16" s="3">
        <f t="shared" si="1"/>
        <v>1000</v>
      </c>
    </row>
    <row r="17" spans="2:9" x14ac:dyDescent="0.25">
      <c r="C17" s="1" t="s">
        <v>104</v>
      </c>
      <c r="I17" s="3">
        <f t="shared" si="1"/>
        <v>0</v>
      </c>
    </row>
    <row r="18" spans="2:9" x14ac:dyDescent="0.25">
      <c r="F18" t="str">
        <f t="shared" si="0"/>
        <v/>
      </c>
      <c r="I18" s="3">
        <f t="shared" si="1"/>
        <v>0</v>
      </c>
    </row>
    <row r="19" spans="2:9" x14ac:dyDescent="0.25">
      <c r="B19" s="1" t="s">
        <v>36</v>
      </c>
      <c r="C19" s="1" t="s">
        <v>5</v>
      </c>
      <c r="D19" t="s">
        <v>10</v>
      </c>
      <c r="E19" t="s">
        <v>6</v>
      </c>
      <c r="F19" t="str">
        <f t="shared" si="0"/>
        <v xml:space="preserve">Performers Top Tier </v>
      </c>
      <c r="G19">
        <v>0</v>
      </c>
      <c r="H19" s="3">
        <v>0</v>
      </c>
      <c r="I19" s="3">
        <f t="shared" si="1"/>
        <v>0</v>
      </c>
    </row>
    <row r="20" spans="2:9" x14ac:dyDescent="0.25">
      <c r="C20" s="1" t="s">
        <v>5</v>
      </c>
      <c r="D20" t="s">
        <v>10</v>
      </c>
      <c r="E20" s="2" t="s">
        <v>7</v>
      </c>
      <c r="F20" t="str">
        <f t="shared" si="0"/>
        <v>Performers Supporting Talent</v>
      </c>
      <c r="G20" s="2">
        <v>0</v>
      </c>
      <c r="H20" s="3">
        <v>0</v>
      </c>
      <c r="I20" s="3">
        <f t="shared" si="1"/>
        <v>0</v>
      </c>
    </row>
    <row r="21" spans="2:9" x14ac:dyDescent="0.25">
      <c r="C21" s="1" t="s">
        <v>5</v>
      </c>
      <c r="D21" t="s">
        <v>8</v>
      </c>
      <c r="E21" t="s">
        <v>3</v>
      </c>
      <c r="F21" t="str">
        <f t="shared" si="0"/>
        <v xml:space="preserve">Performers Travel </v>
      </c>
      <c r="G21" s="2">
        <v>0</v>
      </c>
      <c r="H21" s="3">
        <v>0</v>
      </c>
      <c r="I21" s="3">
        <f t="shared" si="1"/>
        <v>0</v>
      </c>
    </row>
    <row r="22" spans="2:9" x14ac:dyDescent="0.25">
      <c r="C22" s="1" t="s">
        <v>5</v>
      </c>
      <c r="E22" t="s">
        <v>30</v>
      </c>
      <c r="F22" t="str">
        <f t="shared" si="0"/>
        <v xml:space="preserve">Performers Accommodation </v>
      </c>
      <c r="G22" s="2">
        <v>0</v>
      </c>
      <c r="H22" s="3">
        <v>0</v>
      </c>
      <c r="I22" s="3">
        <f t="shared" si="1"/>
        <v>0</v>
      </c>
    </row>
    <row r="23" spans="2:9" x14ac:dyDescent="0.25">
      <c r="C23" s="1" t="s">
        <v>5</v>
      </c>
      <c r="E23" t="s">
        <v>9</v>
      </c>
      <c r="F23" t="str">
        <f t="shared" si="0"/>
        <v>Performers Riders</v>
      </c>
      <c r="G23" s="2">
        <v>0</v>
      </c>
      <c r="H23" s="3">
        <v>0</v>
      </c>
      <c r="I23" s="3">
        <f t="shared" si="1"/>
        <v>0</v>
      </c>
    </row>
    <row r="24" spans="2:9" x14ac:dyDescent="0.25">
      <c r="C24" s="1" t="s">
        <v>11</v>
      </c>
      <c r="D24" t="s">
        <v>12</v>
      </c>
      <c r="E24" t="s">
        <v>13</v>
      </c>
      <c r="F24" t="str">
        <f t="shared" si="0"/>
        <v xml:space="preserve">Technical and Production AV </v>
      </c>
      <c r="G24" s="2">
        <v>0</v>
      </c>
      <c r="H24" s="3">
        <v>0</v>
      </c>
      <c r="I24" s="3">
        <f t="shared" si="1"/>
        <v>0</v>
      </c>
    </row>
    <row r="25" spans="2:9" x14ac:dyDescent="0.25">
      <c r="C25" s="1" t="s">
        <v>11</v>
      </c>
      <c r="E25" t="s">
        <v>14</v>
      </c>
      <c r="F25" t="str">
        <f t="shared" si="0"/>
        <v>Technical and Production Lighting</v>
      </c>
      <c r="G25" s="2">
        <v>0</v>
      </c>
      <c r="H25" s="3">
        <v>0</v>
      </c>
      <c r="I25" s="3">
        <f t="shared" si="1"/>
        <v>0</v>
      </c>
    </row>
    <row r="26" spans="2:9" x14ac:dyDescent="0.25">
      <c r="C26" s="1" t="s">
        <v>11</v>
      </c>
      <c r="E26" t="s">
        <v>15</v>
      </c>
      <c r="F26" t="str">
        <f t="shared" si="0"/>
        <v>Technical and Production Sound</v>
      </c>
      <c r="G26" s="2">
        <v>0</v>
      </c>
      <c r="H26" s="3">
        <v>0</v>
      </c>
      <c r="I26" s="3">
        <f t="shared" si="1"/>
        <v>0</v>
      </c>
    </row>
    <row r="27" spans="2:9" x14ac:dyDescent="0.25">
      <c r="C27" s="1" t="s">
        <v>11</v>
      </c>
      <c r="E27" t="s">
        <v>16</v>
      </c>
      <c r="F27" t="str">
        <f t="shared" si="0"/>
        <v>Technical and Production Local Crew</v>
      </c>
      <c r="G27" s="2">
        <v>0</v>
      </c>
      <c r="H27" s="3">
        <v>0</v>
      </c>
      <c r="I27" s="3">
        <f t="shared" si="1"/>
        <v>0</v>
      </c>
    </row>
    <row r="28" spans="2:9" x14ac:dyDescent="0.25">
      <c r="C28" s="1" t="s">
        <v>17</v>
      </c>
      <c r="E28" t="s">
        <v>0</v>
      </c>
      <c r="F28" t="str">
        <f t="shared" si="0"/>
        <v>Venue Logistics  Venue Hire</v>
      </c>
      <c r="G28" s="2">
        <v>0</v>
      </c>
      <c r="H28" s="3">
        <v>0</v>
      </c>
      <c r="I28" s="3">
        <f t="shared" si="1"/>
        <v>0</v>
      </c>
    </row>
    <row r="29" spans="2:9" x14ac:dyDescent="0.25">
      <c r="C29" s="1" t="s">
        <v>17</v>
      </c>
      <c r="E29" t="s">
        <v>18</v>
      </c>
      <c r="F29" t="str">
        <f t="shared" si="0"/>
        <v>Venue Logistics  Event Production Staff and Volunteers</v>
      </c>
      <c r="G29" s="2">
        <v>0</v>
      </c>
      <c r="H29" s="3">
        <v>0</v>
      </c>
      <c r="I29" s="3">
        <f t="shared" si="1"/>
        <v>0</v>
      </c>
    </row>
    <row r="30" spans="2:9" x14ac:dyDescent="0.25">
      <c r="C30" s="1" t="s">
        <v>19</v>
      </c>
      <c r="E30" t="s">
        <v>23</v>
      </c>
      <c r="F30" t="str">
        <f t="shared" si="0"/>
        <v xml:space="preserve">Marketing Digital CommsPhotography </v>
      </c>
      <c r="G30">
        <v>0</v>
      </c>
      <c r="H30" s="3">
        <v>0</v>
      </c>
      <c r="I30" s="3">
        <f t="shared" si="1"/>
        <v>0</v>
      </c>
    </row>
    <row r="31" spans="2:9" x14ac:dyDescent="0.25">
      <c r="C31" s="1" t="s">
        <v>19</v>
      </c>
      <c r="E31" t="s">
        <v>24</v>
      </c>
      <c r="F31" t="str">
        <f t="shared" si="0"/>
        <v>Marketing Digital CommsFilming</v>
      </c>
      <c r="G31">
        <v>0</v>
      </c>
      <c r="H31" s="3">
        <v>0</v>
      </c>
      <c r="I31" s="3">
        <f t="shared" si="1"/>
        <v>0</v>
      </c>
    </row>
    <row r="32" spans="2:9" x14ac:dyDescent="0.25">
      <c r="C32" s="1" t="s">
        <v>33</v>
      </c>
      <c r="E32" t="s">
        <v>34</v>
      </c>
      <c r="F32" t="str">
        <f t="shared" si="0"/>
        <v>OtherSubsidised Drinks</v>
      </c>
      <c r="G32">
        <v>0</v>
      </c>
      <c r="H32" s="3">
        <v>0</v>
      </c>
      <c r="I32" s="3">
        <f t="shared" si="1"/>
        <v>0</v>
      </c>
    </row>
    <row r="33" spans="2:9" x14ac:dyDescent="0.25">
      <c r="C33" s="1"/>
      <c r="F33" t="str">
        <f t="shared" si="0"/>
        <v/>
      </c>
      <c r="I33" s="3">
        <f t="shared" si="1"/>
        <v>0</v>
      </c>
    </row>
    <row r="34" spans="2:9" x14ac:dyDescent="0.25">
      <c r="B34" s="1" t="s">
        <v>35</v>
      </c>
      <c r="C34" s="1" t="s">
        <v>5</v>
      </c>
      <c r="D34" t="s">
        <v>10</v>
      </c>
      <c r="E34" t="s">
        <v>66</v>
      </c>
      <c r="F34" t="str">
        <f t="shared" si="0"/>
        <v xml:space="preserve">Performers  </v>
      </c>
      <c r="G34">
        <v>3</v>
      </c>
      <c r="H34" s="3">
        <v>4000</v>
      </c>
      <c r="I34" s="3">
        <f t="shared" si="1"/>
        <v>12000</v>
      </c>
    </row>
    <row r="35" spans="2:9" x14ac:dyDescent="0.25">
      <c r="C35" s="1" t="s">
        <v>5</v>
      </c>
      <c r="D35" t="s">
        <v>10</v>
      </c>
      <c r="E35" s="2" t="s">
        <v>7</v>
      </c>
      <c r="F35" t="str">
        <f t="shared" si="0"/>
        <v>Performers Supporting Talent</v>
      </c>
      <c r="G35" s="2">
        <v>6</v>
      </c>
      <c r="H35" s="3">
        <v>250</v>
      </c>
      <c r="I35" s="3">
        <f t="shared" si="1"/>
        <v>1500</v>
      </c>
    </row>
    <row r="36" spans="2:9" x14ac:dyDescent="0.25">
      <c r="C36" s="1" t="s">
        <v>5</v>
      </c>
      <c r="D36" t="s">
        <v>8</v>
      </c>
      <c r="E36" t="s">
        <v>3</v>
      </c>
      <c r="F36" t="str">
        <f t="shared" si="0"/>
        <v xml:space="preserve">Performers Travel </v>
      </c>
      <c r="G36" s="2">
        <v>18</v>
      </c>
      <c r="H36" s="3">
        <v>100</v>
      </c>
      <c r="I36" s="3">
        <f t="shared" si="1"/>
        <v>1800</v>
      </c>
    </row>
    <row r="37" spans="2:9" x14ac:dyDescent="0.25">
      <c r="C37" s="1" t="s">
        <v>5</v>
      </c>
      <c r="E37" t="s">
        <v>30</v>
      </c>
      <c r="F37" t="str">
        <f t="shared" si="0"/>
        <v xml:space="preserve">Performers Accommodation </v>
      </c>
      <c r="G37" s="2">
        <v>18</v>
      </c>
      <c r="H37" s="3">
        <v>80</v>
      </c>
      <c r="I37" s="3">
        <f t="shared" si="1"/>
        <v>1440</v>
      </c>
    </row>
    <row r="38" spans="2:9" x14ac:dyDescent="0.25">
      <c r="C38" s="1" t="s">
        <v>5</v>
      </c>
      <c r="E38" t="s">
        <v>9</v>
      </c>
      <c r="F38" t="str">
        <f t="shared" si="0"/>
        <v>Performers Riders</v>
      </c>
      <c r="G38" s="2">
        <v>9</v>
      </c>
      <c r="H38" s="3">
        <v>50</v>
      </c>
      <c r="I38" s="3">
        <f t="shared" si="1"/>
        <v>450</v>
      </c>
    </row>
    <row r="39" spans="2:9" x14ac:dyDescent="0.25">
      <c r="C39" s="1" t="s">
        <v>11</v>
      </c>
      <c r="D39" t="s">
        <v>12</v>
      </c>
      <c r="E39" t="s">
        <v>13</v>
      </c>
      <c r="F39" t="str">
        <f t="shared" si="0"/>
        <v xml:space="preserve">Technical and Production AV </v>
      </c>
      <c r="G39" s="2">
        <v>1</v>
      </c>
      <c r="H39" s="3">
        <v>1500</v>
      </c>
      <c r="I39" s="3">
        <f t="shared" si="1"/>
        <v>1500</v>
      </c>
    </row>
    <row r="40" spans="2:9" x14ac:dyDescent="0.25">
      <c r="C40" s="1" t="s">
        <v>11</v>
      </c>
      <c r="E40" t="s">
        <v>14</v>
      </c>
      <c r="F40" t="str">
        <f t="shared" si="0"/>
        <v>Technical and Production Lighting</v>
      </c>
      <c r="G40" s="2">
        <v>1</v>
      </c>
      <c r="H40" s="3">
        <v>1500</v>
      </c>
      <c r="I40" s="3">
        <f t="shared" si="1"/>
        <v>1500</v>
      </c>
    </row>
    <row r="41" spans="2:9" x14ac:dyDescent="0.25">
      <c r="C41" s="1" t="s">
        <v>11</v>
      </c>
      <c r="E41" t="s">
        <v>15</v>
      </c>
      <c r="F41" t="str">
        <f t="shared" si="0"/>
        <v>Technical and Production Sound</v>
      </c>
      <c r="G41" s="2">
        <v>1</v>
      </c>
      <c r="H41" s="3">
        <v>1500</v>
      </c>
      <c r="I41" s="3">
        <f t="shared" si="1"/>
        <v>1500</v>
      </c>
    </row>
    <row r="42" spans="2:9" x14ac:dyDescent="0.25">
      <c r="C42" s="1" t="s">
        <v>11</v>
      </c>
      <c r="E42" t="s">
        <v>16</v>
      </c>
      <c r="F42" t="str">
        <f t="shared" si="0"/>
        <v>Technical and Production Local Crew</v>
      </c>
      <c r="G42" s="2">
        <v>1</v>
      </c>
      <c r="H42" s="3">
        <v>1000</v>
      </c>
      <c r="I42" s="3">
        <f t="shared" si="1"/>
        <v>1000</v>
      </c>
    </row>
    <row r="43" spans="2:9" x14ac:dyDescent="0.25">
      <c r="C43" s="1" t="s">
        <v>17</v>
      </c>
      <c r="E43" t="s">
        <v>0</v>
      </c>
      <c r="F43" t="str">
        <f t="shared" si="0"/>
        <v>Venue Logistics  Venue Hire</v>
      </c>
      <c r="G43">
        <v>1</v>
      </c>
      <c r="H43" s="3">
        <v>2500</v>
      </c>
      <c r="I43" s="3">
        <f t="shared" si="1"/>
        <v>2500</v>
      </c>
    </row>
    <row r="44" spans="2:9" x14ac:dyDescent="0.25">
      <c r="C44" s="1" t="s">
        <v>17</v>
      </c>
      <c r="E44" t="s">
        <v>18</v>
      </c>
      <c r="F44" t="str">
        <f t="shared" si="0"/>
        <v>Venue Logistics  Event Production Staff and Volunteers</v>
      </c>
      <c r="G44">
        <v>1</v>
      </c>
      <c r="H44" s="3">
        <v>1000</v>
      </c>
      <c r="I44" s="3">
        <f t="shared" si="1"/>
        <v>1000</v>
      </c>
    </row>
    <row r="45" spans="2:9" x14ac:dyDescent="0.25">
      <c r="C45" s="1" t="s">
        <v>19</v>
      </c>
      <c r="E45" t="s">
        <v>23</v>
      </c>
      <c r="F45" t="str">
        <f t="shared" si="0"/>
        <v xml:space="preserve">Marketing Digital CommsPhotography </v>
      </c>
      <c r="G45">
        <v>1</v>
      </c>
      <c r="H45" s="3">
        <v>250</v>
      </c>
      <c r="I45" s="3">
        <f t="shared" si="1"/>
        <v>250</v>
      </c>
    </row>
    <row r="46" spans="2:9" x14ac:dyDescent="0.25">
      <c r="C46" s="1" t="s">
        <v>19</v>
      </c>
      <c r="E46" t="s">
        <v>24</v>
      </c>
      <c r="F46" t="str">
        <f t="shared" si="0"/>
        <v>Marketing Digital CommsFilming</v>
      </c>
      <c r="G46">
        <v>1</v>
      </c>
      <c r="H46" s="3">
        <v>250</v>
      </c>
      <c r="I46" s="3">
        <f t="shared" si="1"/>
        <v>250</v>
      </c>
    </row>
    <row r="47" spans="2:9" x14ac:dyDescent="0.25">
      <c r="F47" t="str">
        <f t="shared" si="0"/>
        <v/>
      </c>
      <c r="I47" s="3">
        <f t="shared" si="1"/>
        <v>0</v>
      </c>
    </row>
    <row r="48" spans="2:9" x14ac:dyDescent="0.25">
      <c r="B48" s="1" t="s">
        <v>37</v>
      </c>
      <c r="C48" s="1" t="s">
        <v>5</v>
      </c>
      <c r="D48" t="s">
        <v>10</v>
      </c>
      <c r="E48" t="s">
        <v>6</v>
      </c>
      <c r="F48" t="str">
        <f t="shared" si="0"/>
        <v xml:space="preserve">Performers Top Tier </v>
      </c>
      <c r="G48">
        <v>3</v>
      </c>
      <c r="H48" s="3">
        <v>4000</v>
      </c>
      <c r="I48" s="3">
        <f t="shared" si="1"/>
        <v>12000</v>
      </c>
    </row>
    <row r="49" spans="2:9" x14ac:dyDescent="0.25">
      <c r="C49" s="1" t="s">
        <v>5</v>
      </c>
      <c r="D49" t="s">
        <v>10</v>
      </c>
      <c r="E49" s="2" t="s">
        <v>7</v>
      </c>
      <c r="F49" t="str">
        <f t="shared" si="0"/>
        <v>Performers Supporting Talent</v>
      </c>
      <c r="G49" s="2">
        <v>6</v>
      </c>
      <c r="H49" s="3">
        <v>500</v>
      </c>
      <c r="I49" s="3">
        <f t="shared" si="1"/>
        <v>3000</v>
      </c>
    </row>
    <row r="50" spans="2:9" x14ac:dyDescent="0.25">
      <c r="C50" s="1" t="s">
        <v>5</v>
      </c>
      <c r="D50" t="s">
        <v>8</v>
      </c>
      <c r="E50" t="s">
        <v>3</v>
      </c>
      <c r="F50" t="str">
        <f t="shared" si="0"/>
        <v xml:space="preserve">Performers Travel </v>
      </c>
      <c r="G50">
        <v>18</v>
      </c>
      <c r="H50" s="3">
        <v>100</v>
      </c>
      <c r="I50" s="3">
        <f t="shared" si="1"/>
        <v>1800</v>
      </c>
    </row>
    <row r="51" spans="2:9" x14ac:dyDescent="0.25">
      <c r="C51" s="1" t="s">
        <v>5</v>
      </c>
      <c r="E51" t="s">
        <v>30</v>
      </c>
      <c r="F51" t="str">
        <f t="shared" si="0"/>
        <v xml:space="preserve">Performers Accommodation </v>
      </c>
      <c r="G51">
        <v>18</v>
      </c>
      <c r="H51" s="3">
        <v>80</v>
      </c>
      <c r="I51" s="3">
        <f t="shared" si="1"/>
        <v>1440</v>
      </c>
    </row>
    <row r="52" spans="2:9" x14ac:dyDescent="0.25">
      <c r="C52" s="1" t="s">
        <v>5</v>
      </c>
      <c r="E52" t="s">
        <v>9</v>
      </c>
      <c r="F52" t="str">
        <f t="shared" si="0"/>
        <v>Performers Riders</v>
      </c>
      <c r="G52">
        <v>9</v>
      </c>
      <c r="H52" s="3">
        <v>50</v>
      </c>
      <c r="I52" s="3">
        <f t="shared" si="1"/>
        <v>450</v>
      </c>
    </row>
    <row r="53" spans="2:9" x14ac:dyDescent="0.25">
      <c r="C53" s="1" t="s">
        <v>11</v>
      </c>
      <c r="D53" t="s">
        <v>12</v>
      </c>
      <c r="E53" t="s">
        <v>13</v>
      </c>
      <c r="F53" t="str">
        <f t="shared" si="0"/>
        <v xml:space="preserve">Technical and Production AV </v>
      </c>
      <c r="G53">
        <v>1</v>
      </c>
      <c r="H53" s="3">
        <v>1500</v>
      </c>
      <c r="I53" s="3">
        <f t="shared" si="1"/>
        <v>1500</v>
      </c>
    </row>
    <row r="54" spans="2:9" x14ac:dyDescent="0.25">
      <c r="C54" s="1" t="s">
        <v>11</v>
      </c>
      <c r="E54" t="s">
        <v>14</v>
      </c>
      <c r="F54" t="str">
        <f t="shared" si="0"/>
        <v>Technical and Production Lighting</v>
      </c>
      <c r="G54">
        <v>1</v>
      </c>
      <c r="H54" s="3">
        <v>1500</v>
      </c>
      <c r="I54" s="3">
        <f t="shared" si="1"/>
        <v>1500</v>
      </c>
    </row>
    <row r="55" spans="2:9" x14ac:dyDescent="0.25">
      <c r="C55" s="1" t="s">
        <v>11</v>
      </c>
      <c r="E55" t="s">
        <v>15</v>
      </c>
      <c r="F55" t="str">
        <f t="shared" si="0"/>
        <v>Technical and Production Sound</v>
      </c>
      <c r="G55">
        <v>1</v>
      </c>
      <c r="H55" s="3">
        <v>1500</v>
      </c>
      <c r="I55" s="3">
        <f t="shared" si="1"/>
        <v>1500</v>
      </c>
    </row>
    <row r="56" spans="2:9" x14ac:dyDescent="0.25">
      <c r="C56" s="1" t="s">
        <v>11</v>
      </c>
      <c r="E56" t="s">
        <v>16</v>
      </c>
      <c r="F56" t="str">
        <f t="shared" si="0"/>
        <v>Technical and Production Local Crew</v>
      </c>
      <c r="G56">
        <v>1</v>
      </c>
      <c r="H56" s="3">
        <v>1000</v>
      </c>
      <c r="I56" s="3">
        <f t="shared" si="1"/>
        <v>1000</v>
      </c>
    </row>
    <row r="57" spans="2:9" x14ac:dyDescent="0.25">
      <c r="C57" s="1" t="s">
        <v>17</v>
      </c>
      <c r="E57" t="s">
        <v>0</v>
      </c>
      <c r="F57" t="str">
        <f t="shared" si="0"/>
        <v>Venue Logistics  Venue Hire</v>
      </c>
      <c r="G57">
        <v>1</v>
      </c>
      <c r="H57" s="3">
        <v>2500</v>
      </c>
      <c r="I57" s="3">
        <f t="shared" si="1"/>
        <v>2500</v>
      </c>
    </row>
    <row r="58" spans="2:9" x14ac:dyDescent="0.25">
      <c r="C58" s="1" t="s">
        <v>17</v>
      </c>
      <c r="E58" t="s">
        <v>18</v>
      </c>
      <c r="F58" t="str">
        <f t="shared" si="0"/>
        <v>Venue Logistics  Event Production Staff and Volunteers</v>
      </c>
      <c r="G58">
        <v>1</v>
      </c>
      <c r="H58" s="3">
        <v>1000</v>
      </c>
      <c r="I58" s="3">
        <f t="shared" si="1"/>
        <v>1000</v>
      </c>
    </row>
    <row r="59" spans="2:9" x14ac:dyDescent="0.25">
      <c r="C59" s="1" t="s">
        <v>19</v>
      </c>
      <c r="E59" t="s">
        <v>23</v>
      </c>
      <c r="F59" t="str">
        <f t="shared" si="0"/>
        <v xml:space="preserve">Marketing Digital CommsPhotography </v>
      </c>
      <c r="G59">
        <v>1</v>
      </c>
      <c r="H59" s="3">
        <v>250</v>
      </c>
      <c r="I59" s="3">
        <f t="shared" si="1"/>
        <v>250</v>
      </c>
    </row>
    <row r="60" spans="2:9" x14ac:dyDescent="0.25">
      <c r="C60" s="1" t="s">
        <v>19</v>
      </c>
      <c r="E60" t="s">
        <v>24</v>
      </c>
      <c r="F60" t="str">
        <f t="shared" si="0"/>
        <v>Marketing Digital CommsFilming</v>
      </c>
      <c r="G60">
        <v>1</v>
      </c>
      <c r="H60" s="3">
        <v>250</v>
      </c>
      <c r="I60" s="3">
        <f t="shared" si="1"/>
        <v>250</v>
      </c>
    </row>
    <row r="61" spans="2:9" x14ac:dyDescent="0.25">
      <c r="B61" s="1" t="s">
        <v>38</v>
      </c>
      <c r="C61" s="1" t="s">
        <v>5</v>
      </c>
      <c r="D61" t="s">
        <v>10</v>
      </c>
      <c r="E61" t="s">
        <v>6</v>
      </c>
      <c r="F61" t="str">
        <f t="shared" si="0"/>
        <v xml:space="preserve">Performers Top Tier </v>
      </c>
      <c r="G61">
        <v>1</v>
      </c>
      <c r="H61" s="3">
        <v>500</v>
      </c>
      <c r="I61" s="3">
        <f t="shared" si="1"/>
        <v>500</v>
      </c>
    </row>
    <row r="62" spans="2:9" x14ac:dyDescent="0.25">
      <c r="C62" s="1" t="s">
        <v>5</v>
      </c>
      <c r="D62" t="s">
        <v>10</v>
      </c>
      <c r="E62" s="2" t="s">
        <v>7</v>
      </c>
      <c r="F62" t="str">
        <f t="shared" si="0"/>
        <v>Performers Supporting Talent</v>
      </c>
      <c r="G62" s="2">
        <v>3</v>
      </c>
      <c r="H62" s="3">
        <v>250</v>
      </c>
      <c r="I62" s="3">
        <f t="shared" si="1"/>
        <v>750</v>
      </c>
    </row>
    <row r="63" spans="2:9" x14ac:dyDescent="0.25">
      <c r="C63" s="1" t="s">
        <v>5</v>
      </c>
      <c r="D63" t="s">
        <v>10</v>
      </c>
      <c r="E63" t="s">
        <v>39</v>
      </c>
      <c r="F63" t="str">
        <f t="shared" si="0"/>
        <v>Performers Compère</v>
      </c>
      <c r="G63">
        <v>1</v>
      </c>
      <c r="H63" s="3">
        <v>500</v>
      </c>
      <c r="I63" s="3">
        <f t="shared" si="1"/>
        <v>500</v>
      </c>
    </row>
    <row r="64" spans="2:9" x14ac:dyDescent="0.25">
      <c r="C64" s="1" t="s">
        <v>5</v>
      </c>
      <c r="D64" t="s">
        <v>10</v>
      </c>
      <c r="E64" t="s">
        <v>40</v>
      </c>
      <c r="F64" t="str">
        <f t="shared" si="0"/>
        <v xml:space="preserve">Performers Prize </v>
      </c>
      <c r="G64">
        <v>0</v>
      </c>
      <c r="H64" s="3">
        <v>0</v>
      </c>
      <c r="I64" s="3">
        <f t="shared" si="1"/>
        <v>0</v>
      </c>
    </row>
    <row r="65" spans="2:9" x14ac:dyDescent="0.25">
      <c r="C65" s="1" t="s">
        <v>5</v>
      </c>
      <c r="D65" t="s">
        <v>8</v>
      </c>
      <c r="E65" t="s">
        <v>3</v>
      </c>
      <c r="F65" t="str">
        <f t="shared" si="0"/>
        <v xml:space="preserve">Performers Travel </v>
      </c>
      <c r="G65">
        <v>10</v>
      </c>
      <c r="H65" s="3">
        <v>100</v>
      </c>
      <c r="I65" s="3">
        <f t="shared" si="1"/>
        <v>1000</v>
      </c>
    </row>
    <row r="66" spans="2:9" x14ac:dyDescent="0.25">
      <c r="C66" s="1" t="s">
        <v>5</v>
      </c>
      <c r="E66" t="s">
        <v>30</v>
      </c>
      <c r="F66" t="str">
        <f t="shared" si="0"/>
        <v xml:space="preserve">Performers Accommodation </v>
      </c>
      <c r="G66">
        <v>10</v>
      </c>
      <c r="H66" s="3">
        <v>80</v>
      </c>
      <c r="I66" s="3">
        <f t="shared" si="1"/>
        <v>800</v>
      </c>
    </row>
    <row r="67" spans="2:9" x14ac:dyDescent="0.25">
      <c r="C67" s="1" t="s">
        <v>5</v>
      </c>
      <c r="E67" t="s">
        <v>9</v>
      </c>
      <c r="F67" t="str">
        <f t="shared" si="0"/>
        <v>Performers Riders</v>
      </c>
      <c r="G67">
        <v>5</v>
      </c>
      <c r="H67" s="3">
        <v>50</v>
      </c>
      <c r="I67" s="3">
        <f t="shared" si="1"/>
        <v>250</v>
      </c>
    </row>
    <row r="68" spans="2:9" x14ac:dyDescent="0.25">
      <c r="C68" s="1" t="s">
        <v>11</v>
      </c>
      <c r="D68" t="s">
        <v>12</v>
      </c>
      <c r="E68" t="s">
        <v>13</v>
      </c>
      <c r="F68" t="str">
        <f t="shared" si="0"/>
        <v xml:space="preserve">Technical and Production AV </v>
      </c>
      <c r="G68">
        <v>0</v>
      </c>
      <c r="H68" s="3">
        <v>0</v>
      </c>
      <c r="I68" s="3">
        <f t="shared" si="1"/>
        <v>0</v>
      </c>
    </row>
    <row r="69" spans="2:9" x14ac:dyDescent="0.25">
      <c r="C69" s="1" t="s">
        <v>11</v>
      </c>
      <c r="E69" t="s">
        <v>14</v>
      </c>
      <c r="F69" t="str">
        <f t="shared" si="0"/>
        <v>Technical and Production Lighting</v>
      </c>
      <c r="G69">
        <v>1</v>
      </c>
      <c r="H69" s="3">
        <v>1500</v>
      </c>
      <c r="I69" s="3">
        <f t="shared" si="1"/>
        <v>1500</v>
      </c>
    </row>
    <row r="70" spans="2:9" x14ac:dyDescent="0.25">
      <c r="C70" s="1" t="s">
        <v>11</v>
      </c>
      <c r="E70" t="s">
        <v>15</v>
      </c>
      <c r="F70" t="str">
        <f t="shared" si="0"/>
        <v>Technical and Production Sound</v>
      </c>
      <c r="G70">
        <v>1</v>
      </c>
      <c r="H70" s="3">
        <v>1500</v>
      </c>
      <c r="I70" s="3">
        <f t="shared" si="1"/>
        <v>1500</v>
      </c>
    </row>
    <row r="71" spans="2:9" x14ac:dyDescent="0.25">
      <c r="C71" s="1" t="s">
        <v>11</v>
      </c>
      <c r="E71" t="s">
        <v>16</v>
      </c>
      <c r="F71" t="str">
        <f t="shared" ref="F71:F122" si="2">+C71&amp;E71</f>
        <v>Technical and Production Local Crew</v>
      </c>
      <c r="G71">
        <v>1</v>
      </c>
      <c r="H71" s="3">
        <v>1000</v>
      </c>
      <c r="I71" s="3">
        <f t="shared" ref="I71:I122" si="3">G71*H71</f>
        <v>1000</v>
      </c>
    </row>
    <row r="72" spans="2:9" x14ac:dyDescent="0.25">
      <c r="C72" s="1" t="s">
        <v>17</v>
      </c>
      <c r="E72" t="s">
        <v>0</v>
      </c>
      <c r="F72" t="str">
        <f t="shared" si="2"/>
        <v>Venue Logistics  Venue Hire</v>
      </c>
      <c r="G72">
        <v>1</v>
      </c>
      <c r="H72" s="3">
        <v>1000</v>
      </c>
      <c r="I72" s="3">
        <f t="shared" si="3"/>
        <v>1000</v>
      </c>
    </row>
    <row r="73" spans="2:9" x14ac:dyDescent="0.25">
      <c r="C73" s="1" t="s">
        <v>17</v>
      </c>
      <c r="E73" t="s">
        <v>18</v>
      </c>
      <c r="F73" t="str">
        <f t="shared" si="2"/>
        <v>Venue Logistics  Event Production Staff and Volunteers</v>
      </c>
      <c r="G73">
        <v>1</v>
      </c>
      <c r="H73" s="3">
        <v>1000</v>
      </c>
      <c r="I73" s="3">
        <f t="shared" si="3"/>
        <v>1000</v>
      </c>
    </row>
    <row r="74" spans="2:9" x14ac:dyDescent="0.25">
      <c r="C74" s="1" t="s">
        <v>19</v>
      </c>
      <c r="E74" t="s">
        <v>23</v>
      </c>
      <c r="F74" t="str">
        <f t="shared" si="2"/>
        <v xml:space="preserve">Marketing Digital CommsPhotography </v>
      </c>
      <c r="G74">
        <v>1</v>
      </c>
      <c r="H74" s="3">
        <v>250</v>
      </c>
      <c r="I74" s="3">
        <f t="shared" si="3"/>
        <v>250</v>
      </c>
    </row>
    <row r="75" spans="2:9" x14ac:dyDescent="0.25">
      <c r="C75" s="1" t="s">
        <v>19</v>
      </c>
      <c r="E75" t="s">
        <v>24</v>
      </c>
      <c r="F75" t="str">
        <f t="shared" si="2"/>
        <v>Marketing Digital CommsFilming</v>
      </c>
      <c r="G75">
        <v>1</v>
      </c>
      <c r="H75" s="3">
        <v>250</v>
      </c>
      <c r="I75" s="3">
        <f t="shared" si="3"/>
        <v>250</v>
      </c>
    </row>
    <row r="76" spans="2:9" x14ac:dyDescent="0.25">
      <c r="C76" s="1"/>
      <c r="F76" t="str">
        <f t="shared" si="2"/>
        <v/>
      </c>
    </row>
    <row r="77" spans="2:9" x14ac:dyDescent="0.25">
      <c r="B77" s="1" t="s">
        <v>41</v>
      </c>
      <c r="C77" s="1" t="s">
        <v>5</v>
      </c>
      <c r="D77" t="s">
        <v>42</v>
      </c>
      <c r="E77" t="s">
        <v>43</v>
      </c>
      <c r="F77" t="str">
        <f t="shared" si="2"/>
        <v xml:space="preserve">Performers Workshop Facilitation </v>
      </c>
      <c r="G77">
        <v>5</v>
      </c>
      <c r="H77" s="3">
        <v>150</v>
      </c>
      <c r="I77" s="3">
        <f t="shared" si="3"/>
        <v>750</v>
      </c>
    </row>
    <row r="78" spans="2:9" x14ac:dyDescent="0.25">
      <c r="C78" s="1" t="s">
        <v>5</v>
      </c>
      <c r="D78" t="s">
        <v>46</v>
      </c>
      <c r="E78" t="s">
        <v>44</v>
      </c>
      <c r="F78" t="str">
        <f t="shared" si="2"/>
        <v>Performers Workshop Materials</v>
      </c>
      <c r="G78">
        <v>0</v>
      </c>
      <c r="H78" s="3">
        <v>0</v>
      </c>
      <c r="I78" s="3">
        <f t="shared" si="3"/>
        <v>0</v>
      </c>
    </row>
    <row r="79" spans="2:9" x14ac:dyDescent="0.25">
      <c r="B79" s="1"/>
      <c r="C79" s="1" t="s">
        <v>5</v>
      </c>
      <c r="D79" t="s">
        <v>45</v>
      </c>
      <c r="E79" t="s">
        <v>3</v>
      </c>
      <c r="F79" t="str">
        <f t="shared" si="2"/>
        <v xml:space="preserve">Performers Travel </v>
      </c>
      <c r="G79">
        <v>5</v>
      </c>
      <c r="H79" s="3">
        <v>100</v>
      </c>
      <c r="I79" s="3">
        <f t="shared" si="3"/>
        <v>500</v>
      </c>
    </row>
    <row r="80" spans="2:9" x14ac:dyDescent="0.25">
      <c r="C80" s="1" t="s">
        <v>5</v>
      </c>
      <c r="E80" t="s">
        <v>30</v>
      </c>
      <c r="F80" t="str">
        <f t="shared" si="2"/>
        <v xml:space="preserve">Performers Accommodation </v>
      </c>
      <c r="G80">
        <v>5</v>
      </c>
      <c r="H80" s="3">
        <v>80</v>
      </c>
      <c r="I80" s="3">
        <f t="shared" si="3"/>
        <v>400</v>
      </c>
    </row>
    <row r="81" spans="2:9" x14ac:dyDescent="0.25">
      <c r="C81" s="1" t="s">
        <v>11</v>
      </c>
      <c r="D81" t="s">
        <v>12</v>
      </c>
      <c r="E81" t="s">
        <v>13</v>
      </c>
      <c r="F81" t="str">
        <f t="shared" si="2"/>
        <v xml:space="preserve">Technical and Production AV </v>
      </c>
      <c r="G81">
        <v>0</v>
      </c>
      <c r="H81" s="3">
        <v>0</v>
      </c>
      <c r="I81" s="3">
        <f t="shared" si="3"/>
        <v>0</v>
      </c>
    </row>
    <row r="82" spans="2:9" x14ac:dyDescent="0.25">
      <c r="C82" s="1" t="s">
        <v>11</v>
      </c>
      <c r="E82" t="s">
        <v>14</v>
      </c>
      <c r="F82" t="str">
        <f t="shared" si="2"/>
        <v>Technical and Production Lighting</v>
      </c>
      <c r="G82">
        <v>0</v>
      </c>
      <c r="H82" s="3">
        <v>0</v>
      </c>
      <c r="I82" s="3">
        <f t="shared" si="3"/>
        <v>0</v>
      </c>
    </row>
    <row r="83" spans="2:9" x14ac:dyDescent="0.25">
      <c r="C83" s="1" t="s">
        <v>11</v>
      </c>
      <c r="E83" t="s">
        <v>15</v>
      </c>
      <c r="F83" t="str">
        <f t="shared" si="2"/>
        <v>Technical and Production Sound</v>
      </c>
      <c r="G83">
        <v>0</v>
      </c>
      <c r="H83" s="3">
        <v>0</v>
      </c>
      <c r="I83" s="3">
        <f t="shared" si="3"/>
        <v>0</v>
      </c>
    </row>
    <row r="84" spans="2:9" x14ac:dyDescent="0.25">
      <c r="C84" s="1" t="s">
        <v>11</v>
      </c>
      <c r="E84" t="s">
        <v>16</v>
      </c>
      <c r="F84" t="str">
        <f t="shared" si="2"/>
        <v>Technical and Production Local Crew</v>
      </c>
      <c r="G84">
        <v>0</v>
      </c>
      <c r="H84" s="3">
        <v>0</v>
      </c>
      <c r="I84" s="3">
        <f t="shared" si="3"/>
        <v>0</v>
      </c>
    </row>
    <row r="85" spans="2:9" x14ac:dyDescent="0.25">
      <c r="C85" s="1" t="s">
        <v>17</v>
      </c>
      <c r="E85" t="s">
        <v>0</v>
      </c>
      <c r="F85" t="str">
        <f t="shared" si="2"/>
        <v>Venue Logistics  Venue Hire</v>
      </c>
      <c r="G85">
        <v>0</v>
      </c>
      <c r="H85" s="3">
        <v>0</v>
      </c>
      <c r="I85" s="3">
        <f t="shared" si="3"/>
        <v>0</v>
      </c>
    </row>
    <row r="86" spans="2:9" x14ac:dyDescent="0.25">
      <c r="C86" s="1" t="s">
        <v>17</v>
      </c>
      <c r="E86" t="s">
        <v>18</v>
      </c>
      <c r="F86" t="str">
        <f t="shared" si="2"/>
        <v>Venue Logistics  Event Production Staff and Volunteers</v>
      </c>
      <c r="G86">
        <v>0</v>
      </c>
      <c r="H86" s="3">
        <v>0</v>
      </c>
      <c r="I86" s="3">
        <f t="shared" si="3"/>
        <v>0</v>
      </c>
    </row>
    <row r="87" spans="2:9" x14ac:dyDescent="0.25">
      <c r="C87" s="1" t="s">
        <v>19</v>
      </c>
      <c r="E87" t="s">
        <v>23</v>
      </c>
      <c r="F87" t="str">
        <f t="shared" si="2"/>
        <v xml:space="preserve">Marketing Digital CommsPhotography </v>
      </c>
      <c r="G87">
        <v>0</v>
      </c>
      <c r="H87" s="3">
        <v>0</v>
      </c>
      <c r="I87" s="3">
        <f t="shared" si="3"/>
        <v>0</v>
      </c>
    </row>
    <row r="88" spans="2:9" x14ac:dyDescent="0.25">
      <c r="C88" s="1" t="s">
        <v>19</v>
      </c>
      <c r="E88" t="s">
        <v>24</v>
      </c>
      <c r="F88" t="str">
        <f t="shared" si="2"/>
        <v>Marketing Digital CommsFilming</v>
      </c>
      <c r="G88">
        <v>0</v>
      </c>
      <c r="H88" s="3">
        <v>0</v>
      </c>
      <c r="I88" s="3">
        <f t="shared" si="3"/>
        <v>0</v>
      </c>
    </row>
    <row r="89" spans="2:9" x14ac:dyDescent="0.25">
      <c r="F89" t="str">
        <f t="shared" si="2"/>
        <v/>
      </c>
    </row>
    <row r="90" spans="2:9" x14ac:dyDescent="0.25">
      <c r="B90" s="1" t="s">
        <v>50</v>
      </c>
      <c r="C90" s="1" t="s">
        <v>17</v>
      </c>
      <c r="E90" t="s">
        <v>0</v>
      </c>
      <c r="F90" t="str">
        <f t="shared" si="2"/>
        <v>Venue Logistics  Venue Hire</v>
      </c>
      <c r="G90">
        <v>1</v>
      </c>
      <c r="H90" s="3">
        <v>500</v>
      </c>
      <c r="I90" s="3">
        <f t="shared" si="3"/>
        <v>500</v>
      </c>
    </row>
    <row r="91" spans="2:9" x14ac:dyDescent="0.25">
      <c r="C91" s="1" t="s">
        <v>17</v>
      </c>
      <c r="E91" t="s">
        <v>18</v>
      </c>
      <c r="F91" t="str">
        <f t="shared" si="2"/>
        <v>Venue Logistics  Event Production Staff and Volunteers</v>
      </c>
      <c r="G91">
        <v>1</v>
      </c>
      <c r="H91" s="3">
        <v>500</v>
      </c>
      <c r="I91" s="3">
        <f t="shared" si="3"/>
        <v>500</v>
      </c>
    </row>
    <row r="92" spans="2:9" x14ac:dyDescent="0.25">
      <c r="C92" s="1" t="s">
        <v>17</v>
      </c>
      <c r="E92" t="s">
        <v>51</v>
      </c>
      <c r="F92" t="str">
        <f t="shared" si="2"/>
        <v>Venue Logistics  Table Hire</v>
      </c>
      <c r="G92">
        <v>1</v>
      </c>
      <c r="H92" s="3">
        <v>300</v>
      </c>
      <c r="I92" s="3">
        <f t="shared" si="3"/>
        <v>300</v>
      </c>
    </row>
    <row r="93" spans="2:9" x14ac:dyDescent="0.25">
      <c r="C93" s="1" t="s">
        <v>19</v>
      </c>
      <c r="E93" t="s">
        <v>23</v>
      </c>
      <c r="F93" t="str">
        <f t="shared" si="2"/>
        <v xml:space="preserve">Marketing Digital CommsPhotography </v>
      </c>
      <c r="G93">
        <v>0</v>
      </c>
      <c r="H93" s="3">
        <v>0</v>
      </c>
      <c r="I93" s="3">
        <f t="shared" si="3"/>
        <v>0</v>
      </c>
    </row>
    <row r="94" spans="2:9" x14ac:dyDescent="0.25">
      <c r="C94" s="1" t="s">
        <v>19</v>
      </c>
      <c r="E94" t="s">
        <v>24</v>
      </c>
      <c r="F94" t="str">
        <f t="shared" si="2"/>
        <v>Marketing Digital CommsFilming</v>
      </c>
      <c r="G94">
        <v>0</v>
      </c>
      <c r="H94" s="3">
        <v>0</v>
      </c>
      <c r="I94" s="3">
        <f t="shared" si="3"/>
        <v>0</v>
      </c>
    </row>
    <row r="95" spans="2:9" x14ac:dyDescent="0.25">
      <c r="C95" s="1" t="s">
        <v>11</v>
      </c>
      <c r="D95" t="s">
        <v>12</v>
      </c>
      <c r="E95" t="s">
        <v>13</v>
      </c>
      <c r="F95" t="str">
        <f t="shared" si="2"/>
        <v xml:space="preserve">Technical and Production AV </v>
      </c>
      <c r="G95">
        <v>0</v>
      </c>
      <c r="H95" s="3">
        <v>0</v>
      </c>
      <c r="I95" s="3">
        <f t="shared" si="3"/>
        <v>0</v>
      </c>
    </row>
    <row r="96" spans="2:9" x14ac:dyDescent="0.25">
      <c r="C96" s="1" t="s">
        <v>11</v>
      </c>
      <c r="E96" t="s">
        <v>14</v>
      </c>
      <c r="F96" t="str">
        <f t="shared" si="2"/>
        <v>Technical and Production Lighting</v>
      </c>
      <c r="G96">
        <v>0</v>
      </c>
      <c r="H96" s="3">
        <v>0</v>
      </c>
      <c r="I96" s="3">
        <f t="shared" si="3"/>
        <v>0</v>
      </c>
    </row>
    <row r="97" spans="2:9" x14ac:dyDescent="0.25">
      <c r="C97" s="1" t="s">
        <v>11</v>
      </c>
      <c r="E97" t="s">
        <v>15</v>
      </c>
      <c r="F97" t="str">
        <f t="shared" si="2"/>
        <v>Technical and Production Sound</v>
      </c>
      <c r="G97">
        <v>0</v>
      </c>
      <c r="H97" s="3">
        <v>0</v>
      </c>
      <c r="I97" s="3">
        <f t="shared" si="3"/>
        <v>0</v>
      </c>
    </row>
    <row r="98" spans="2:9" x14ac:dyDescent="0.25">
      <c r="C98" s="1" t="s">
        <v>11</v>
      </c>
      <c r="E98" t="s">
        <v>16</v>
      </c>
      <c r="F98" t="str">
        <f t="shared" si="2"/>
        <v>Technical and Production Local Crew</v>
      </c>
      <c r="G98">
        <v>0</v>
      </c>
      <c r="H98" s="3">
        <v>0</v>
      </c>
      <c r="I98" s="3">
        <f t="shared" si="3"/>
        <v>0</v>
      </c>
    </row>
    <row r="99" spans="2:9" x14ac:dyDescent="0.25">
      <c r="F99" t="str">
        <f t="shared" si="2"/>
        <v/>
      </c>
    </row>
    <row r="100" spans="2:9" x14ac:dyDescent="0.25">
      <c r="B100" s="1" t="s">
        <v>52</v>
      </c>
      <c r="C100" s="1" t="s">
        <v>5</v>
      </c>
      <c r="E100" t="s">
        <v>53</v>
      </c>
      <c r="F100" t="str">
        <f t="shared" si="2"/>
        <v>Performers Curators Fee</v>
      </c>
      <c r="G100">
        <v>0</v>
      </c>
      <c r="H100" s="3">
        <v>0</v>
      </c>
      <c r="I100" s="3">
        <f t="shared" si="3"/>
        <v>0</v>
      </c>
    </row>
    <row r="101" spans="2:9" x14ac:dyDescent="0.25">
      <c r="C101" s="1" t="s">
        <v>11</v>
      </c>
      <c r="D101" t="s">
        <v>12</v>
      </c>
      <c r="E101" t="s">
        <v>13</v>
      </c>
      <c r="F101" t="str">
        <f t="shared" si="2"/>
        <v xml:space="preserve">Technical and Production AV </v>
      </c>
      <c r="G101">
        <v>1</v>
      </c>
      <c r="H101" s="3">
        <v>1500</v>
      </c>
      <c r="I101" s="3">
        <f t="shared" si="3"/>
        <v>1500</v>
      </c>
    </row>
    <row r="102" spans="2:9" x14ac:dyDescent="0.25">
      <c r="C102" s="1" t="s">
        <v>11</v>
      </c>
      <c r="E102" t="s">
        <v>14</v>
      </c>
      <c r="F102" t="str">
        <f t="shared" si="2"/>
        <v>Technical and Production Lighting</v>
      </c>
      <c r="G102">
        <v>0</v>
      </c>
      <c r="H102" s="3">
        <v>0</v>
      </c>
      <c r="I102" s="3">
        <f t="shared" si="3"/>
        <v>0</v>
      </c>
    </row>
    <row r="103" spans="2:9" x14ac:dyDescent="0.25">
      <c r="C103" s="1" t="s">
        <v>11</v>
      </c>
      <c r="E103" t="s">
        <v>15</v>
      </c>
      <c r="F103" t="str">
        <f t="shared" si="2"/>
        <v>Technical and Production Sound</v>
      </c>
      <c r="G103">
        <v>1</v>
      </c>
      <c r="H103" s="3">
        <v>1500</v>
      </c>
      <c r="I103" s="3">
        <f t="shared" si="3"/>
        <v>1500</v>
      </c>
    </row>
    <row r="104" spans="2:9" x14ac:dyDescent="0.25">
      <c r="C104" s="1" t="s">
        <v>11</v>
      </c>
      <c r="E104" t="s">
        <v>16</v>
      </c>
      <c r="F104" t="str">
        <f t="shared" si="2"/>
        <v>Technical and Production Local Crew</v>
      </c>
      <c r="G104">
        <v>1</v>
      </c>
      <c r="H104" s="3">
        <v>1000</v>
      </c>
      <c r="I104" s="3">
        <f t="shared" si="3"/>
        <v>1000</v>
      </c>
    </row>
    <row r="105" spans="2:9" x14ac:dyDescent="0.25">
      <c r="C105" s="1" t="s">
        <v>17</v>
      </c>
      <c r="E105" t="s">
        <v>0</v>
      </c>
      <c r="F105" t="str">
        <f t="shared" si="2"/>
        <v>Venue Logistics  Venue Hire</v>
      </c>
      <c r="G105">
        <v>1</v>
      </c>
      <c r="H105" s="3">
        <v>1000</v>
      </c>
      <c r="I105" s="3">
        <f t="shared" si="3"/>
        <v>1000</v>
      </c>
    </row>
    <row r="106" spans="2:9" x14ac:dyDescent="0.25">
      <c r="C106" s="1" t="s">
        <v>17</v>
      </c>
      <c r="E106" t="s">
        <v>18</v>
      </c>
      <c r="F106" t="str">
        <f t="shared" si="2"/>
        <v>Venue Logistics  Event Production Staff and Volunteers</v>
      </c>
      <c r="G106">
        <v>1</v>
      </c>
      <c r="H106" s="3">
        <v>1000</v>
      </c>
      <c r="I106" s="3">
        <f t="shared" si="3"/>
        <v>1000</v>
      </c>
    </row>
    <row r="107" spans="2:9" x14ac:dyDescent="0.25">
      <c r="C107" s="1" t="s">
        <v>19</v>
      </c>
      <c r="E107" t="s">
        <v>23</v>
      </c>
      <c r="F107" t="str">
        <f t="shared" si="2"/>
        <v xml:space="preserve">Marketing Digital CommsPhotography </v>
      </c>
      <c r="G107">
        <v>0</v>
      </c>
      <c r="H107" s="3">
        <v>0</v>
      </c>
      <c r="I107" s="3">
        <f t="shared" si="3"/>
        <v>0</v>
      </c>
    </row>
    <row r="108" spans="2:9" x14ac:dyDescent="0.25">
      <c r="C108" s="1" t="s">
        <v>19</v>
      </c>
      <c r="E108" t="s">
        <v>24</v>
      </c>
      <c r="F108" t="str">
        <f t="shared" si="2"/>
        <v>Marketing Digital CommsFilming</v>
      </c>
      <c r="G108">
        <v>0</v>
      </c>
      <c r="H108" s="3">
        <v>0</v>
      </c>
      <c r="I108" s="3">
        <f t="shared" si="3"/>
        <v>0</v>
      </c>
    </row>
    <row r="109" spans="2:9" x14ac:dyDescent="0.25">
      <c r="B109" s="1" t="s">
        <v>54</v>
      </c>
      <c r="C109" s="1" t="s">
        <v>5</v>
      </c>
      <c r="D109" t="s">
        <v>10</v>
      </c>
      <c r="E109" t="s">
        <v>6</v>
      </c>
      <c r="F109" t="str">
        <f t="shared" si="2"/>
        <v xml:space="preserve">Performers Top Tier </v>
      </c>
      <c r="G109">
        <v>2</v>
      </c>
      <c r="H109" s="3">
        <v>500</v>
      </c>
      <c r="I109" s="3">
        <f t="shared" si="3"/>
        <v>1000</v>
      </c>
    </row>
    <row r="110" spans="2:9" x14ac:dyDescent="0.25">
      <c r="C110" s="1" t="s">
        <v>5</v>
      </c>
      <c r="D110" t="s">
        <v>10</v>
      </c>
      <c r="E110" s="2" t="s">
        <v>7</v>
      </c>
      <c r="F110" t="str">
        <f t="shared" si="2"/>
        <v>Performers Supporting Talent</v>
      </c>
      <c r="G110" s="2">
        <v>3</v>
      </c>
      <c r="H110" s="3">
        <v>100</v>
      </c>
      <c r="I110" s="3">
        <f t="shared" si="3"/>
        <v>300</v>
      </c>
    </row>
    <row r="111" spans="2:9" x14ac:dyDescent="0.25">
      <c r="C111" s="1" t="s">
        <v>5</v>
      </c>
      <c r="D111" t="s">
        <v>8</v>
      </c>
      <c r="E111" t="s">
        <v>3</v>
      </c>
      <c r="F111" t="str">
        <f t="shared" si="2"/>
        <v xml:space="preserve">Performers Travel </v>
      </c>
      <c r="G111">
        <v>10</v>
      </c>
      <c r="H111" s="3">
        <v>100</v>
      </c>
      <c r="I111" s="3">
        <f t="shared" si="3"/>
        <v>1000</v>
      </c>
    </row>
    <row r="112" spans="2:9" x14ac:dyDescent="0.25">
      <c r="C112" s="1" t="s">
        <v>5</v>
      </c>
      <c r="E112" t="s">
        <v>30</v>
      </c>
      <c r="F112" t="str">
        <f t="shared" si="2"/>
        <v xml:space="preserve">Performers Accommodation </v>
      </c>
      <c r="G112">
        <v>10</v>
      </c>
      <c r="H112" s="3">
        <v>80</v>
      </c>
      <c r="I112" s="3">
        <f t="shared" si="3"/>
        <v>800</v>
      </c>
    </row>
    <row r="113" spans="3:10" x14ac:dyDescent="0.25">
      <c r="C113" s="1" t="s">
        <v>5</v>
      </c>
      <c r="E113" t="s">
        <v>9</v>
      </c>
      <c r="F113" t="str">
        <f t="shared" si="2"/>
        <v>Performers Riders</v>
      </c>
      <c r="G113">
        <v>5</v>
      </c>
      <c r="H113" s="3">
        <v>25</v>
      </c>
      <c r="I113" s="3">
        <f t="shared" si="3"/>
        <v>125</v>
      </c>
    </row>
    <row r="114" spans="3:10" x14ac:dyDescent="0.25">
      <c r="C114" s="1" t="s">
        <v>55</v>
      </c>
      <c r="E114" t="s">
        <v>56</v>
      </c>
      <c r="F114" t="str">
        <f t="shared" si="2"/>
        <v>CommissioningArtist Fee</v>
      </c>
      <c r="G114">
        <v>0</v>
      </c>
      <c r="H114" s="3">
        <v>0</v>
      </c>
      <c r="I114" s="3">
        <f t="shared" si="3"/>
        <v>0</v>
      </c>
      <c r="J114" t="s">
        <v>67</v>
      </c>
    </row>
    <row r="115" spans="3:10" x14ac:dyDescent="0.25">
      <c r="C115" s="1" t="s">
        <v>11</v>
      </c>
      <c r="D115" t="s">
        <v>12</v>
      </c>
      <c r="E115" t="s">
        <v>13</v>
      </c>
      <c r="F115" t="str">
        <f t="shared" si="2"/>
        <v xml:space="preserve">Technical and Production AV </v>
      </c>
      <c r="G115">
        <v>0</v>
      </c>
      <c r="H115" s="3">
        <v>0</v>
      </c>
      <c r="I115" s="3">
        <f t="shared" si="3"/>
        <v>0</v>
      </c>
    </row>
    <row r="116" spans="3:10" x14ac:dyDescent="0.25">
      <c r="C116" s="1" t="s">
        <v>11</v>
      </c>
      <c r="E116" t="s">
        <v>14</v>
      </c>
      <c r="F116" t="str">
        <f t="shared" si="2"/>
        <v>Technical and Production Lighting</v>
      </c>
      <c r="G116">
        <v>0</v>
      </c>
      <c r="H116" s="3">
        <v>0</v>
      </c>
      <c r="I116" s="3">
        <f t="shared" si="3"/>
        <v>0</v>
      </c>
    </row>
    <row r="117" spans="3:10" x14ac:dyDescent="0.25">
      <c r="C117" s="1" t="s">
        <v>11</v>
      </c>
      <c r="E117" t="s">
        <v>15</v>
      </c>
      <c r="F117" t="str">
        <f t="shared" si="2"/>
        <v>Technical and Production Sound</v>
      </c>
      <c r="G117">
        <v>0</v>
      </c>
      <c r="H117" s="3">
        <v>0</v>
      </c>
      <c r="I117" s="3">
        <f t="shared" si="3"/>
        <v>0</v>
      </c>
    </row>
    <row r="118" spans="3:10" x14ac:dyDescent="0.25">
      <c r="C118" s="1" t="s">
        <v>11</v>
      </c>
      <c r="E118" t="s">
        <v>16</v>
      </c>
      <c r="F118" t="str">
        <f t="shared" si="2"/>
        <v>Technical and Production Local Crew</v>
      </c>
      <c r="G118">
        <v>0</v>
      </c>
      <c r="H118" s="3">
        <v>0</v>
      </c>
      <c r="I118" s="3">
        <f t="shared" si="3"/>
        <v>0</v>
      </c>
    </row>
    <row r="119" spans="3:10" x14ac:dyDescent="0.25">
      <c r="C119" s="1" t="s">
        <v>17</v>
      </c>
      <c r="E119" t="s">
        <v>0</v>
      </c>
      <c r="F119" t="str">
        <f t="shared" si="2"/>
        <v>Venue Logistics  Venue Hire</v>
      </c>
      <c r="G119">
        <v>0</v>
      </c>
      <c r="H119" s="3">
        <v>0</v>
      </c>
      <c r="I119" s="3">
        <f t="shared" si="3"/>
        <v>0</v>
      </c>
    </row>
    <row r="120" spans="3:10" x14ac:dyDescent="0.25">
      <c r="C120" s="1" t="s">
        <v>17</v>
      </c>
      <c r="E120" t="s">
        <v>18</v>
      </c>
      <c r="F120" t="str">
        <f t="shared" si="2"/>
        <v>Venue Logistics  Event Production Staff and Volunteers</v>
      </c>
      <c r="G120">
        <v>0</v>
      </c>
      <c r="H120" s="3">
        <v>0</v>
      </c>
      <c r="I120" s="3">
        <f t="shared" si="3"/>
        <v>0</v>
      </c>
    </row>
    <row r="121" spans="3:10" x14ac:dyDescent="0.25">
      <c r="C121" s="1" t="s">
        <v>19</v>
      </c>
      <c r="E121" t="s">
        <v>23</v>
      </c>
      <c r="F121" t="str">
        <f t="shared" si="2"/>
        <v xml:space="preserve">Marketing Digital CommsPhotography </v>
      </c>
      <c r="G121">
        <v>0</v>
      </c>
      <c r="H121" s="3">
        <v>0</v>
      </c>
      <c r="I121" s="3">
        <f t="shared" si="3"/>
        <v>0</v>
      </c>
    </row>
    <row r="122" spans="3:10" x14ac:dyDescent="0.25">
      <c r="C122" s="1" t="s">
        <v>19</v>
      </c>
      <c r="E122" t="s">
        <v>24</v>
      </c>
      <c r="F122" t="str">
        <f t="shared" si="2"/>
        <v>Marketing Digital CommsFilming</v>
      </c>
      <c r="G122">
        <v>0</v>
      </c>
      <c r="H122" s="3">
        <v>0</v>
      </c>
      <c r="I122" s="3">
        <f t="shared" si="3"/>
        <v>0</v>
      </c>
    </row>
    <row r="124" spans="3:10" x14ac:dyDescent="0.25">
      <c r="I124" s="3">
        <f>SUM(I4:I123)</f>
        <v>101435</v>
      </c>
    </row>
  </sheetData>
  <pageMargins left="0.7" right="0.7" top="0.75" bottom="0.75" header="0.3" footer="0.3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3"/>
  <sheetViews>
    <sheetView workbookViewId="0">
      <selection activeCell="D22" sqref="D22"/>
    </sheetView>
  </sheetViews>
  <sheetFormatPr defaultRowHeight="15" x14ac:dyDescent="0.25"/>
  <cols>
    <col min="1" max="1" width="25" bestFit="1" customWidth="1"/>
    <col min="2" max="2" width="23.140625" bestFit="1" customWidth="1"/>
    <col min="3" max="3" width="35.5703125" bestFit="1" customWidth="1"/>
  </cols>
  <sheetData>
    <row r="3" spans="1:4" x14ac:dyDescent="0.25">
      <c r="A3" s="1" t="s">
        <v>1</v>
      </c>
      <c r="C3" t="s">
        <v>2</v>
      </c>
      <c r="D3">
        <f>+Budget!I4</f>
        <v>10000</v>
      </c>
    </row>
    <row r="4" spans="1:4" x14ac:dyDescent="0.25">
      <c r="B4" t="s">
        <v>4</v>
      </c>
      <c r="C4" t="s">
        <v>3</v>
      </c>
      <c r="D4">
        <f>+Budget!I5</f>
        <v>1080</v>
      </c>
    </row>
    <row r="5" spans="1:4" x14ac:dyDescent="0.25">
      <c r="A5" s="1" t="s">
        <v>5</v>
      </c>
      <c r="B5" t="s">
        <v>10</v>
      </c>
      <c r="C5" t="s">
        <v>6</v>
      </c>
      <c r="D5">
        <f>+Budget!I19</f>
        <v>0</v>
      </c>
    </row>
    <row r="6" spans="1:4" x14ac:dyDescent="0.25">
      <c r="B6" t="s">
        <v>10</v>
      </c>
      <c r="C6" s="2" t="s">
        <v>7</v>
      </c>
      <c r="D6">
        <f>+Budget!I20</f>
        <v>0</v>
      </c>
    </row>
    <row r="7" spans="1:4" x14ac:dyDescent="0.25">
      <c r="B7" t="s">
        <v>8</v>
      </c>
      <c r="C7" t="s">
        <v>3</v>
      </c>
      <c r="D7">
        <f>+Budget!I21</f>
        <v>0</v>
      </c>
    </row>
    <row r="8" spans="1:4" x14ac:dyDescent="0.25">
      <c r="C8" t="s">
        <v>30</v>
      </c>
      <c r="D8">
        <f>+Budget!I22</f>
        <v>0</v>
      </c>
    </row>
    <row r="9" spans="1:4" x14ac:dyDescent="0.25">
      <c r="C9" t="s">
        <v>9</v>
      </c>
      <c r="D9">
        <f>+Budget!I23</f>
        <v>0</v>
      </c>
    </row>
    <row r="10" spans="1:4" x14ac:dyDescent="0.25">
      <c r="A10" s="1" t="s">
        <v>11</v>
      </c>
      <c r="B10" t="s">
        <v>12</v>
      </c>
      <c r="C10" t="s">
        <v>13</v>
      </c>
      <c r="D10">
        <f>+Budget!I24</f>
        <v>0</v>
      </c>
    </row>
    <row r="11" spans="1:4" x14ac:dyDescent="0.25">
      <c r="C11" t="s">
        <v>14</v>
      </c>
      <c r="D11">
        <f>+Budget!I25</f>
        <v>0</v>
      </c>
    </row>
    <row r="12" spans="1:4" x14ac:dyDescent="0.25">
      <c r="C12" t="s">
        <v>15</v>
      </c>
      <c r="D12">
        <f>+Budget!I26</f>
        <v>0</v>
      </c>
    </row>
    <row r="13" spans="1:4" x14ac:dyDescent="0.25">
      <c r="C13" t="s">
        <v>16</v>
      </c>
      <c r="D13">
        <f>+Budget!I27</f>
        <v>0</v>
      </c>
    </row>
    <row r="14" spans="1:4" x14ac:dyDescent="0.25">
      <c r="A14" s="1" t="s">
        <v>17</v>
      </c>
      <c r="C14" t="s">
        <v>0</v>
      </c>
      <c r="D14">
        <f>+Budget!I28</f>
        <v>0</v>
      </c>
    </row>
    <row r="15" spans="1:4" x14ac:dyDescent="0.25">
      <c r="C15" t="s">
        <v>18</v>
      </c>
      <c r="D15">
        <f>+Budget!I29</f>
        <v>0</v>
      </c>
    </row>
    <row r="16" spans="1:4" x14ac:dyDescent="0.25">
      <c r="A16" s="1" t="s">
        <v>19</v>
      </c>
      <c r="C16" t="s">
        <v>20</v>
      </c>
      <c r="D16">
        <f>+Budget!I6</f>
        <v>500</v>
      </c>
    </row>
    <row r="17" spans="1:4" x14ac:dyDescent="0.25">
      <c r="C17" t="s">
        <v>21</v>
      </c>
      <c r="D17">
        <f>+Budget!I7</f>
        <v>500</v>
      </c>
    </row>
    <row r="18" spans="1:4" x14ac:dyDescent="0.25">
      <c r="C18" t="s">
        <v>22</v>
      </c>
      <c r="D18">
        <f>+Budget!I8</f>
        <v>5000</v>
      </c>
    </row>
    <row r="19" spans="1:4" x14ac:dyDescent="0.25">
      <c r="C19" t="s">
        <v>23</v>
      </c>
      <c r="D19">
        <f>+Budget!I30</f>
        <v>0</v>
      </c>
    </row>
    <row r="20" spans="1:4" x14ac:dyDescent="0.25">
      <c r="C20" t="s">
        <v>24</v>
      </c>
      <c r="D20">
        <f>+Budget!I31</f>
        <v>0</v>
      </c>
    </row>
    <row r="21" spans="1:4" x14ac:dyDescent="0.25">
      <c r="A21" s="1" t="s">
        <v>25</v>
      </c>
      <c r="B21" t="s">
        <v>27</v>
      </c>
      <c r="C21" t="s">
        <v>26</v>
      </c>
      <c r="D21">
        <f>+Budget!I10</f>
        <v>2000</v>
      </c>
    </row>
    <row r="22" spans="1:4" x14ac:dyDescent="0.25">
      <c r="A22" s="1" t="s">
        <v>28</v>
      </c>
      <c r="C22" t="s">
        <v>29</v>
      </c>
    </row>
    <row r="23" spans="1:4" x14ac:dyDescent="0.25">
      <c r="A23" s="1" t="s">
        <v>31</v>
      </c>
      <c r="C23" t="s">
        <v>32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5"/>
  <sheetViews>
    <sheetView topLeftCell="A7" workbookViewId="0">
      <selection activeCell="B33" sqref="B33"/>
    </sheetView>
  </sheetViews>
  <sheetFormatPr defaultRowHeight="15" x14ac:dyDescent="0.25"/>
  <cols>
    <col min="1" max="1" width="70.5703125" bestFit="1" customWidth="1"/>
  </cols>
  <sheetData>
    <row r="2" spans="1:2" x14ac:dyDescent="0.25">
      <c r="A2" t="s">
        <v>77</v>
      </c>
      <c r="B2">
        <f>+SUMIF(Budget!F:F,Sheet3!A2,Budget!I:I)</f>
        <v>1000</v>
      </c>
    </row>
    <row r="3" spans="1:2" x14ac:dyDescent="0.25">
      <c r="A3" t="s">
        <v>76</v>
      </c>
      <c r="B3">
        <f>+SUMIF(Budget!F:F,Sheet3!A3,Budget!I:I)</f>
        <v>2000</v>
      </c>
    </row>
    <row r="4" spans="1:2" x14ac:dyDescent="0.25">
      <c r="A4" t="s">
        <v>79</v>
      </c>
      <c r="B4">
        <f>+SUMIF(Budget!F:F,Sheet3!A4,Budget!I:I)</f>
        <v>500</v>
      </c>
    </row>
    <row r="5" spans="1:2" x14ac:dyDescent="0.25">
      <c r="A5" t="s">
        <v>78</v>
      </c>
      <c r="B5">
        <f>+SUMIF(Budget!F:F,Sheet3!A5,Budget!I:I)</f>
        <v>500</v>
      </c>
    </row>
    <row r="6" spans="1:2" x14ac:dyDescent="0.25">
      <c r="A6" t="s">
        <v>101</v>
      </c>
      <c r="B6">
        <f>+SUMIF(Budget!F:F,Sheet3!A6,Budget!I:I)</f>
        <v>0</v>
      </c>
    </row>
    <row r="7" spans="1:2" x14ac:dyDescent="0.25">
      <c r="A7" t="s">
        <v>68</v>
      </c>
      <c r="B7">
        <f>+SUMIF(Budget!F:F,Sheet3!A7,Budget!I:I)</f>
        <v>10000</v>
      </c>
    </row>
    <row r="8" spans="1:2" x14ac:dyDescent="0.25">
      <c r="A8" t="s">
        <v>69</v>
      </c>
      <c r="B8">
        <f>+SUMIF(Budget!F:F,Sheet3!A8,Budget!I:I)</f>
        <v>1080</v>
      </c>
    </row>
    <row r="9" spans="1:2" x14ac:dyDescent="0.25">
      <c r="A9" t="s">
        <v>74</v>
      </c>
      <c r="B9">
        <f>+SUMIF(Budget!F:F,Sheet3!A9,Budget!I:I)</f>
        <v>2000</v>
      </c>
    </row>
    <row r="10" spans="1:2" x14ac:dyDescent="0.25">
      <c r="A10" t="s">
        <v>70</v>
      </c>
      <c r="B10">
        <f>+SUMIF(Budget!F:F,Sheet3!A10,Budget!I:I)</f>
        <v>500</v>
      </c>
    </row>
    <row r="11" spans="1:2" x14ac:dyDescent="0.25">
      <c r="A11" t="s">
        <v>72</v>
      </c>
      <c r="B11">
        <f>+SUMIF(Budget!F:F,Sheet3!A11,Budget!I:I)</f>
        <v>5000</v>
      </c>
    </row>
    <row r="12" spans="1:2" x14ac:dyDescent="0.25">
      <c r="A12" t="s">
        <v>73</v>
      </c>
      <c r="B12">
        <f>+SUMIF(Budget!F:F,Sheet3!A12,Budget!I:I)</f>
        <v>0</v>
      </c>
    </row>
    <row r="13" spans="1:2" x14ac:dyDescent="0.25">
      <c r="A13" t="s">
        <v>71</v>
      </c>
      <c r="B13">
        <f>+SUMIF(Budget!F:F,Sheet3!A13,Budget!I:I)</f>
        <v>500</v>
      </c>
    </row>
    <row r="14" spans="1:2" x14ac:dyDescent="0.25">
      <c r="A14" t="s">
        <v>92</v>
      </c>
      <c r="B14">
        <f>+SUMIF(Budget!F:F,Sheet3!A14,Budget!I:I)</f>
        <v>750</v>
      </c>
    </row>
    <row r="15" spans="1:2" x14ac:dyDescent="0.25">
      <c r="A15" t="s">
        <v>91</v>
      </c>
      <c r="B15">
        <f>+SUMIF(Budget!F:F,Sheet3!A15,Budget!I:I)</f>
        <v>750</v>
      </c>
    </row>
    <row r="16" spans="1:2" x14ac:dyDescent="0.25">
      <c r="A16" t="s">
        <v>93</v>
      </c>
      <c r="B16">
        <f>+SUMIF(Budget!F:F,Sheet3!A16,Budget!I:I)</f>
        <v>0</v>
      </c>
    </row>
    <row r="17" spans="1:2" x14ac:dyDescent="0.25">
      <c r="A17" t="s">
        <v>94</v>
      </c>
      <c r="B17">
        <f>+SUMIF(Budget!F:F,Sheet3!A17,Budget!I:I)</f>
        <v>12000</v>
      </c>
    </row>
    <row r="18" spans="1:2" x14ac:dyDescent="0.25">
      <c r="A18" t="s">
        <v>83</v>
      </c>
      <c r="B18">
        <f>+SUMIF(Budget!F:F,Sheet3!A18,Budget!I:I)</f>
        <v>4880</v>
      </c>
    </row>
    <row r="19" spans="1:2" x14ac:dyDescent="0.25">
      <c r="A19" t="s">
        <v>95</v>
      </c>
      <c r="B19">
        <f>+SUMIF(Budget!F:F,Sheet3!A19,Budget!I:I)</f>
        <v>500</v>
      </c>
    </row>
    <row r="20" spans="1:2" x14ac:dyDescent="0.25">
      <c r="A20" t="s">
        <v>100</v>
      </c>
      <c r="B20">
        <f>+SUMIF(Budget!F:F,Sheet3!A20,Budget!I:I)</f>
        <v>0</v>
      </c>
    </row>
    <row r="21" spans="1:2" x14ac:dyDescent="0.25">
      <c r="A21" t="s">
        <v>96</v>
      </c>
      <c r="B21">
        <f>+SUMIF(Budget!F:F,Sheet3!A21,Budget!I:I)</f>
        <v>0</v>
      </c>
    </row>
    <row r="22" spans="1:2" x14ac:dyDescent="0.25">
      <c r="A22" t="s">
        <v>84</v>
      </c>
      <c r="B22">
        <f>+SUMIF(Budget!F:F,Sheet3!A22,Budget!I:I)</f>
        <v>1275</v>
      </c>
    </row>
    <row r="23" spans="1:2" x14ac:dyDescent="0.25">
      <c r="A23" t="s">
        <v>81</v>
      </c>
      <c r="B23">
        <f>+SUMIF(Budget!F:F,Sheet3!A23,Budget!I:I)</f>
        <v>5550</v>
      </c>
    </row>
    <row r="24" spans="1:2" x14ac:dyDescent="0.25">
      <c r="A24" t="s">
        <v>80</v>
      </c>
      <c r="B24">
        <f>+SUMIF(Budget!F:F,Sheet3!A24,Budget!I:I)</f>
        <v>13500</v>
      </c>
    </row>
    <row r="25" spans="1:2" x14ac:dyDescent="0.25">
      <c r="A25" t="s">
        <v>82</v>
      </c>
      <c r="B25">
        <f>+SUMIF(Budget!F:F,Sheet3!A25,Budget!I:I)</f>
        <v>6100</v>
      </c>
    </row>
    <row r="26" spans="1:2" x14ac:dyDescent="0.25">
      <c r="A26" t="s">
        <v>97</v>
      </c>
      <c r="B26">
        <f>+SUMIF(Budget!F:F,Sheet3!A26,Budget!I:I)</f>
        <v>750</v>
      </c>
    </row>
    <row r="27" spans="1:2" x14ac:dyDescent="0.25">
      <c r="A27" t="s">
        <v>98</v>
      </c>
      <c r="B27">
        <f>+SUMIF(Budget!F:F,Sheet3!A27,Budget!I:I)</f>
        <v>0</v>
      </c>
    </row>
    <row r="28" spans="1:2" x14ac:dyDescent="0.25">
      <c r="A28" t="s">
        <v>85</v>
      </c>
      <c r="B28">
        <f>+SUMIF(Budget!F:F,Sheet3!A28,Budget!I:I)</f>
        <v>4500</v>
      </c>
    </row>
    <row r="29" spans="1:2" x14ac:dyDescent="0.25">
      <c r="A29" t="s">
        <v>86</v>
      </c>
      <c r="B29">
        <f>+SUMIF(Budget!F:F,Sheet3!A29,Budget!I:I)</f>
        <v>4500</v>
      </c>
    </row>
    <row r="30" spans="1:2" x14ac:dyDescent="0.25">
      <c r="A30" t="s">
        <v>88</v>
      </c>
      <c r="B30">
        <f>+SUMIF(Budget!F:F,Sheet3!A30,Budget!I:I)</f>
        <v>4000</v>
      </c>
    </row>
    <row r="31" spans="1:2" x14ac:dyDescent="0.25">
      <c r="A31" t="s">
        <v>87</v>
      </c>
      <c r="B31">
        <f>+SUMIF(Budget!F:F,Sheet3!A31,Budget!I:I)</f>
        <v>6000</v>
      </c>
    </row>
    <row r="32" spans="1:2" x14ac:dyDescent="0.25">
      <c r="A32" t="s">
        <v>75</v>
      </c>
      <c r="B32">
        <f>+SUMIF(Budget!F:F,Sheet3!A32,Budget!I:I)</f>
        <v>0</v>
      </c>
    </row>
    <row r="33" spans="1:2" x14ac:dyDescent="0.25">
      <c r="A33" t="s">
        <v>90</v>
      </c>
      <c r="B33">
        <f>+SUMIF(Budget!F:F,Sheet3!A33,Budget!I:I)</f>
        <v>4500</v>
      </c>
    </row>
    <row r="34" spans="1:2" x14ac:dyDescent="0.25">
      <c r="A34" t="s">
        <v>99</v>
      </c>
      <c r="B34">
        <f>+SUMIF(Budget!F:F,Sheet3!A34,Budget!I:I)</f>
        <v>300</v>
      </c>
    </row>
    <row r="35" spans="1:2" x14ac:dyDescent="0.25">
      <c r="A35" t="s">
        <v>89</v>
      </c>
      <c r="B35">
        <f>+SUMIF(Budget!F:F,Sheet3!A35,Budget!I:I)</f>
        <v>7500</v>
      </c>
    </row>
  </sheetData>
  <sortState ref="A2:B118">
    <sortCondition ref="B2:B118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78CBC26C-2030-49FF-8F9E-2C8D62A1A9BF}"/>
</file>

<file path=customXml/itemProps2.xml><?xml version="1.0" encoding="utf-8"?>
<ds:datastoreItem xmlns:ds="http://schemas.openxmlformats.org/officeDocument/2006/customXml" ds:itemID="{860CD647-8678-4ED7-BF9F-D92E4E707243}"/>
</file>

<file path=customXml/itemProps3.xml><?xml version="1.0" encoding="utf-8"?>
<ds:datastoreItem xmlns:ds="http://schemas.openxmlformats.org/officeDocument/2006/customXml" ds:itemID="{821386D7-E6D9-4E80-B7C6-EFFAF2A863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Budget</vt:lpstr>
      <vt:lpstr>Sheet2</vt:lpstr>
      <vt:lpstr>Sheet3</vt:lpstr>
    </vt:vector>
  </TitlesOfParts>
  <Company>Hull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Hannah Williams Walton</dc:creator>
  <cp:lastModifiedBy>Hannah Williams Walton</cp:lastModifiedBy>
  <cp:lastPrinted>2016-07-05T11:43:36Z</cp:lastPrinted>
  <dcterms:created xsi:type="dcterms:W3CDTF">2016-06-16T13:41:41Z</dcterms:created>
  <dcterms:modified xsi:type="dcterms:W3CDTF">2016-10-14T09:34:36Z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