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DreamThinkSpeak\A_Budget\Budget Notes\"/>
    </mc:Choice>
  </mc:AlternateContent>
  <bookViews>
    <workbookView xWindow="6450" yWindow="-345" windowWidth="18675" windowHeight="11760" tabRatio="500" firstSheet="1" activeTab="6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2017 costs" sheetId="59" r:id="rId6"/>
    <sheet name="Summary 7th Oct" sheetId="61" r:id="rId7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61" l="1"/>
  <c r="G15" i="61"/>
  <c r="C8" i="61"/>
  <c r="C26" i="59" l="1"/>
  <c r="J120" i="60" l="1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30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<sst xmlns="http://schemas.openxmlformats.org/spreadsheetml/2006/main" count="479" uniqueCount="207">
  <si>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</si>
  <si>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</si>
  <si>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</si>
  <si>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</si>
  <si>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</si>
  <si>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</si>
  <si>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</si>
  <si>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</si>
  <si>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</si>
  <si>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</si>
  <si>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</si>
  <si>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</si>
  <si>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</si>
  <si>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</si>
  <si>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</si>
  <si>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</si>
  <si>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</si>
  <si>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</si>
  <si>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</si>
  <si>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</si>
  <si>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</si>
  <si>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</si>
  <si>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</si>
  <si>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</si>
  <si>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</si>
  <si>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</si>
  <si>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</si>
  <si>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</si>
  <si>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</si>
  <si>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</si>
  <si>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</si>
  <si>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</si>
  <si>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</si>
  <si>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</si>
  <si>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</si>
  <si>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</si>
  <si>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</si>
  <si>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</si>
  <si>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</si>
  <si>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</si>
  <si>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</si>
  <si>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</si>
  <si>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</si>
  <si>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</si>
  <si>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</si>
  <si>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</si>
  <si>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</si>
  <si>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</si>
  <si>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</si>
  <si>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</si>
  <si>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</si>
  <si>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</si>
  <si>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</si>
  <si>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</si>
  <si>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</si>
  <si>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</si>
  <si>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</si>
  <si>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</si>
  <si>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</si>
  <si>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</si>
  <si>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</si>
  <si>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</si>
  <si>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</si>
  <si>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</si>
  <si>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</si>
  <si>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</si>
  <si>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</si>
  <si>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</si>
  <si>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</si>
  <si>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</si>
  <si>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</si>
  <si>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</si>
  <si>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</si>
  <si>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</si>
  <si>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</si>
  <si>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</si>
  <si>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</si>
  <si>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</si>
  <si>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</si>
  <si>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</si>
  <si>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</si>
  <si>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</si>
  <si>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</si>
  <si>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</si>
  <si>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</si>
  <si>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</si>
  <si>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</si>
  <si>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</si>
  <si>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</si>
  <si>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</si>
  <si>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</si>
  <si>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</si>
  <si>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</si>
  <si>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</si>
  <si>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</si>
  <si>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</si>
  <si>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</si>
  <si>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</si>
  <si>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</si>
  <si>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</si>
  <si>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</si>
  <si>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</si>
  <si>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</si>
  <si>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</si>
  <si>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</si>
  <si>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</si>
  <si>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</si>
  <si>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</si>
  <si>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</si>
  <si>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</si>
  <si>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</si>
  <si>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</si>
  <si>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</si>
  <si>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</si>
  <si>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</si>
  <si>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</si>
  <si>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</si>
  <si>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</si>
  <si>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</si>
  <si>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</si>
  <si>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</si>
  <si>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</si>
  <si>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</si>
  <si>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</si>
  <si>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</si>
  <si>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</si>
  <si>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</si>
  <si>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</si>
  <si>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</si>
  <si>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</si>
  <si>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</si>
  <si>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</si>
  <si>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</si>
  <si>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</si>
  <si>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</si>
  <si>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</si>
  <si>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</si>
  <si>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</si>
  <si>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</si>
  <si>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</si>
  <si>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</si>
  <si>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</si>
  <si>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</si>
  <si>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</si>
  <si>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</si>
  <si>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</si>
  <si>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</si>
  <si>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</si>
  <si>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</si>
  <si>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</si>
  <si>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</si>
  <si>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</si>
  <si>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</si>
  <si>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</si>
  <si>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</si>
  <si>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</si>
  <si>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Total budget allocation</t>
  </si>
  <si>
    <t>Hull 2017 costs</t>
  </si>
  <si>
    <t>See below</t>
  </si>
  <si>
    <t>Remaining budget</t>
  </si>
  <si>
    <t>CORE PROJECT BUDGET HEADINGS</t>
  </si>
  <si>
    <t>Producer / Assistant Producer</t>
  </si>
  <si>
    <t>Core team</t>
  </si>
  <si>
    <t>Commissioning and Fees</t>
  </si>
  <si>
    <t>Full commission amount to go in here?</t>
  </si>
  <si>
    <t>Development and R&amp;D</t>
  </si>
  <si>
    <t xml:space="preserve">if just spend to date </t>
  </si>
  <si>
    <t>Creative and Production teams and constultants</t>
  </si>
  <si>
    <t>Within commission fee</t>
  </si>
  <si>
    <t>Rehearsal costs</t>
  </si>
  <si>
    <t>Technical and Production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</si>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</sst>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</font>
    <font>
      <b/>
      <sz val="11"/>
      <name val="Arial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4" fontId="0" fillId="0" borderId="13" xfId="0" applyNumberFormat="1" applyBorder="1"/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25"/>
  <sheetData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05" t="s">
        <v>84</v>
      </c>
      <c r="B3" s="106"/>
      <c r="C3" s="106"/>
      <c r="D3" s="106"/>
      <c r="E3" s="107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G128" sqref="G128:H136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.75" x14ac:dyDescent="0.25">
      <c r="A1" s="27" t="s">
        <v>83</v>
      </c>
    </row>
    <row r="2" spans="1:9" ht="13.5" thickBot="1" x14ac:dyDescent="0.25"/>
    <row r="3" spans="1:9" ht="13.5" thickBot="1" x14ac:dyDescent="0.25">
      <c r="A3" s="105" t="s">
        <v>84</v>
      </c>
      <c r="B3" s="106"/>
      <c r="C3" s="106"/>
      <c r="D3" s="106"/>
      <c r="E3" s="107"/>
      <c r="G3" s="68" t="s">
        <v>85</v>
      </c>
      <c r="H3" s="1" t="s">
        <v>189</v>
      </c>
      <c r="I3" s="1" t="s">
        <v>190</v>
      </c>
    </row>
    <row r="4" spans="1:9" x14ac:dyDescent="0.2">
      <c r="G4" s="67"/>
    </row>
    <row r="5" spans="1:9" x14ac:dyDescent="0.2">
      <c r="A5" s="4" t="s">
        <v>0</v>
      </c>
      <c r="B5" s="5"/>
      <c r="C5" s="5"/>
      <c r="D5" s="35"/>
      <c r="E5" s="1"/>
      <c r="G5" s="67"/>
    </row>
    <row r="6" spans="1:9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x14ac:dyDescent="0.2">
      <c r="A10" s="24"/>
      <c r="B10" s="24"/>
      <c r="C10" s="66"/>
      <c r="D10" s="35"/>
      <c r="E10" s="41"/>
      <c r="G10" s="67"/>
    </row>
    <row r="11" spans="1:9" ht="15.75" x14ac:dyDescent="0.25">
      <c r="A11" s="51" t="s">
        <v>80</v>
      </c>
      <c r="B11" s="46"/>
      <c r="C11" s="46"/>
      <c r="D11" s="46"/>
      <c r="E11" s="47"/>
      <c r="G11" s="67"/>
    </row>
    <row r="12" spans="1:9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25">
      <c r="A43" s="16"/>
      <c r="G43" s="67"/>
    </row>
    <row r="44" spans="1:9" ht="13.5" thickBot="1" x14ac:dyDescent="0.25">
      <c r="A44" s="52" t="s">
        <v>87</v>
      </c>
      <c r="B44" s="53"/>
      <c r="C44" s="53"/>
      <c r="D44" s="53"/>
      <c r="E44" s="54"/>
      <c r="G44" s="67"/>
    </row>
    <row r="45" spans="1:9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x14ac:dyDescent="0.2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5" thickBot="1" x14ac:dyDescent="0.25">
      <c r="A52" s="18"/>
      <c r="G52" s="67"/>
      <c r="H52" s="92"/>
      <c r="I52" s="92"/>
    </row>
    <row r="53" spans="1:9" ht="13.5" thickBot="1" x14ac:dyDescent="0.25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2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2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2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2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x14ac:dyDescent="0.2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5" thickBot="1" x14ac:dyDescent="0.25">
      <c r="A75" s="18"/>
      <c r="G75" s="67"/>
      <c r="H75" s="92"/>
      <c r="I75" s="92"/>
    </row>
    <row r="76" spans="1:9" x14ac:dyDescent="0.2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2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2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2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2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2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2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2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2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x14ac:dyDescent="0.2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25">
      <c r="A86" s="16"/>
      <c r="G86" s="67"/>
      <c r="H86" s="92"/>
      <c r="I86" s="92"/>
    </row>
    <row r="87" spans="1:9" x14ac:dyDescent="0.2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x14ac:dyDescent="0.2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x14ac:dyDescent="0.2">
      <c r="A92" s="16"/>
      <c r="G92" s="67"/>
      <c r="H92" s="92"/>
      <c r="I92" s="92"/>
    </row>
    <row r="93" spans="1:9" x14ac:dyDescent="0.2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x14ac:dyDescent="0.2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25">
      <c r="A99" s="16"/>
      <c r="G99" s="67"/>
      <c r="H99" s="92"/>
      <c r="I99" s="92"/>
    </row>
    <row r="100" spans="1:9" x14ac:dyDescent="0.2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2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2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2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2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x14ac:dyDescent="0.2">
      <c r="A106" s="16"/>
      <c r="G106" s="67"/>
      <c r="H106" s="92"/>
      <c r="I106" s="92"/>
    </row>
    <row r="107" spans="1:9" x14ac:dyDescent="0.2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x14ac:dyDescent="0.2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x14ac:dyDescent="0.2">
      <c r="A110" s="16"/>
      <c r="G110" s="67"/>
      <c r="H110" s="92"/>
      <c r="I110" s="92"/>
    </row>
    <row r="111" spans="1:9" x14ac:dyDescent="0.2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2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2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2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x14ac:dyDescent="0.2">
      <c r="A117" s="16"/>
      <c r="G117" s="67"/>
      <c r="H117" s="92"/>
      <c r="I117" s="92"/>
    </row>
    <row r="118" spans="1:9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x14ac:dyDescent="0.2">
      <c r="A119" s="16"/>
      <c r="E119" s="21"/>
    </row>
    <row r="120" spans="1:9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x14ac:dyDescent="0.2">
      <c r="A121" s="16"/>
      <c r="B121" s="22"/>
      <c r="C121" s="22"/>
      <c r="D121" s="22"/>
      <c r="E121" s="21"/>
    </row>
    <row r="122" spans="1:9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x14ac:dyDescent="0.2">
      <c r="A124" s="23" t="s">
        <v>22</v>
      </c>
      <c r="B124" s="24"/>
      <c r="C124" s="24"/>
      <c r="D124" s="24"/>
      <c r="E124" s="24"/>
    </row>
    <row r="125" spans="1:9" x14ac:dyDescent="0.2">
      <c r="A125" s="23"/>
      <c r="B125" s="24"/>
      <c r="C125" s="24"/>
      <c r="D125" s="24"/>
      <c r="E125" s="24"/>
    </row>
    <row r="126" spans="1:9" x14ac:dyDescent="0.2">
      <c r="A126" s="23" t="s">
        <v>47</v>
      </c>
      <c r="B126" s="24"/>
      <c r="C126" s="24"/>
      <c r="D126" s="24"/>
      <c r="E126" s="38">
        <v>360</v>
      </c>
    </row>
    <row r="127" spans="1:9" x14ac:dyDescent="0.2">
      <c r="A127" s="23" t="s">
        <v>97</v>
      </c>
      <c r="B127" s="24"/>
      <c r="C127" s="24"/>
      <c r="D127" s="24"/>
      <c r="E127" s="39">
        <v>8</v>
      </c>
    </row>
    <row r="128" spans="1:9" x14ac:dyDescent="0.2">
      <c r="A128" s="23" t="s">
        <v>107</v>
      </c>
      <c r="B128" s="24"/>
      <c r="C128" s="24"/>
      <c r="D128" s="24"/>
      <c r="E128" s="39">
        <f>+E126*E127</f>
        <v>2880</v>
      </c>
      <c r="G128" s="101" t="s">
        <v>192</v>
      </c>
    </row>
    <row r="129" spans="1:10" x14ac:dyDescent="0.2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25">
      <c r="A132" s="24"/>
      <c r="B132" s="25"/>
      <c r="C132"/>
      <c r="D132"/>
      <c r="E132" s="40"/>
      <c r="H132" s="1">
        <v>135000</v>
      </c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2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67" zoomScaleNormal="100" zoomScalePageLayoutView="125" workbookViewId="0">
      <selection activeCell="H138" sqref="H13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.75" x14ac:dyDescent="0.25">
      <c r="A1" s="89" t="s">
        <v>83</v>
      </c>
    </row>
    <row r="2" spans="1:10" ht="13.5" thickBot="1" x14ac:dyDescent="0.25"/>
    <row r="3" spans="1:10" ht="13.5" thickBot="1" x14ac:dyDescent="0.25">
      <c r="A3" s="105" t="s">
        <v>84</v>
      </c>
      <c r="B3" s="106"/>
      <c r="C3" s="106"/>
      <c r="D3" s="106"/>
      <c r="E3" s="107"/>
      <c r="G3" s="68" t="s">
        <v>85</v>
      </c>
      <c r="H3" s="94" t="s">
        <v>191</v>
      </c>
    </row>
    <row r="4" spans="1:10" x14ac:dyDescent="0.2">
      <c r="G4" s="67"/>
    </row>
    <row r="5" spans="1:10" x14ac:dyDescent="0.2">
      <c r="A5" s="4" t="s">
        <v>0</v>
      </c>
      <c r="B5" s="5"/>
      <c r="C5" s="5"/>
      <c r="D5" s="35"/>
      <c r="E5" s="1"/>
      <c r="G5" s="67"/>
    </row>
    <row r="6" spans="1:10" x14ac:dyDescent="0.2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2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x14ac:dyDescent="0.2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x14ac:dyDescent="0.2">
      <c r="A10" s="24"/>
      <c r="B10" s="24"/>
      <c r="C10" s="66"/>
      <c r="D10" s="35"/>
      <c r="E10" s="41"/>
      <c r="G10" s="67"/>
    </row>
    <row r="11" spans="1:10" ht="15.75" x14ac:dyDescent="0.25">
      <c r="A11" s="90" t="s">
        <v>80</v>
      </c>
      <c r="B11" s="46"/>
      <c r="C11" s="46"/>
      <c r="D11" s="46"/>
      <c r="E11" s="47"/>
      <c r="G11" s="67"/>
    </row>
    <row r="12" spans="1:10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x14ac:dyDescent="0.2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25">
      <c r="A43" s="16"/>
      <c r="G43" s="67"/>
      <c r="J43" s="100"/>
    </row>
    <row r="44" spans="1:10" ht="13.5" thickBot="1" x14ac:dyDescent="0.25">
      <c r="A44" s="52" t="s">
        <v>87</v>
      </c>
      <c r="B44" s="53"/>
      <c r="C44" s="53"/>
      <c r="D44" s="53"/>
      <c r="E44" s="54"/>
      <c r="G44" s="67"/>
      <c r="J44" s="100"/>
    </row>
    <row r="45" spans="1:10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x14ac:dyDescent="0.2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25">
      <c r="A52" s="18"/>
      <c r="G52" s="67"/>
      <c r="J52" s="100"/>
    </row>
    <row r="53" spans="1:10" ht="13.5" thickBot="1" x14ac:dyDescent="0.25">
      <c r="A53" s="52" t="s">
        <v>10</v>
      </c>
      <c r="B53" s="53"/>
      <c r="C53" s="53"/>
      <c r="D53" s="53"/>
      <c r="E53" s="54"/>
      <c r="G53" s="67"/>
      <c r="J53" s="100"/>
    </row>
    <row r="54" spans="1:10" x14ac:dyDescent="0.2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x14ac:dyDescent="0.2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x14ac:dyDescent="0.2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x14ac:dyDescent="0.2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x14ac:dyDescent="0.2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x14ac:dyDescent="0.2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x14ac:dyDescent="0.2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x14ac:dyDescent="0.2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x14ac:dyDescent="0.2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x14ac:dyDescent="0.2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x14ac:dyDescent="0.2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x14ac:dyDescent="0.2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25">
      <c r="A75" s="18"/>
      <c r="G75" s="67"/>
      <c r="J75" s="100"/>
    </row>
    <row r="76" spans="1:10" x14ac:dyDescent="0.2">
      <c r="A76" s="55" t="s">
        <v>11</v>
      </c>
      <c r="B76" s="56"/>
      <c r="C76" s="56"/>
      <c r="D76" s="56"/>
      <c r="E76" s="57"/>
      <c r="G76" s="67"/>
      <c r="J76" s="100"/>
    </row>
    <row r="77" spans="1:10" x14ac:dyDescent="0.2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x14ac:dyDescent="0.2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x14ac:dyDescent="0.2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x14ac:dyDescent="0.2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x14ac:dyDescent="0.2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x14ac:dyDescent="0.2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x14ac:dyDescent="0.2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x14ac:dyDescent="0.2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x14ac:dyDescent="0.2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25">
      <c r="A86" s="16"/>
      <c r="G86" s="67"/>
      <c r="J86" s="100"/>
    </row>
    <row r="87" spans="1:10" x14ac:dyDescent="0.2">
      <c r="A87" s="55" t="s">
        <v>16</v>
      </c>
      <c r="B87" s="56"/>
      <c r="C87" s="56"/>
      <c r="D87" s="56"/>
      <c r="E87" s="57"/>
      <c r="G87" s="67"/>
      <c r="J87" s="100"/>
    </row>
    <row r="88" spans="1:10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x14ac:dyDescent="0.2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x14ac:dyDescent="0.2">
      <c r="A92" s="16"/>
      <c r="G92" s="67"/>
      <c r="J92" s="100"/>
    </row>
    <row r="93" spans="1:10" x14ac:dyDescent="0.2">
      <c r="A93" s="58" t="s">
        <v>24</v>
      </c>
      <c r="B93" s="46"/>
      <c r="C93" s="46"/>
      <c r="D93" s="46"/>
      <c r="E93" s="47"/>
      <c r="G93" s="67"/>
      <c r="J93" s="100"/>
    </row>
    <row r="94" spans="1:10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x14ac:dyDescent="0.2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25">
      <c r="A99" s="16"/>
      <c r="G99" s="67"/>
      <c r="J99" s="100"/>
    </row>
    <row r="100" spans="1:10" x14ac:dyDescent="0.2">
      <c r="A100" s="55" t="s">
        <v>17</v>
      </c>
      <c r="B100" s="56"/>
      <c r="C100" s="56"/>
      <c r="D100" s="56"/>
      <c r="E100" s="57"/>
      <c r="G100" s="67"/>
      <c r="J100" s="100"/>
    </row>
    <row r="101" spans="1:10" x14ac:dyDescent="0.2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x14ac:dyDescent="0.2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x14ac:dyDescent="0.2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x14ac:dyDescent="0.2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x14ac:dyDescent="0.2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x14ac:dyDescent="0.2">
      <c r="A106" s="16"/>
      <c r="G106" s="67"/>
      <c r="J106" s="100"/>
    </row>
    <row r="107" spans="1:10" x14ac:dyDescent="0.2">
      <c r="A107" s="58" t="s">
        <v>20</v>
      </c>
      <c r="B107" s="46"/>
      <c r="C107" s="46"/>
      <c r="D107" s="46"/>
      <c r="E107" s="47"/>
      <c r="G107" s="67"/>
      <c r="J107" s="100"/>
    </row>
    <row r="108" spans="1:10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x14ac:dyDescent="0.2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x14ac:dyDescent="0.2">
      <c r="A110" s="16"/>
      <c r="G110" s="67"/>
      <c r="J110" s="100"/>
    </row>
    <row r="111" spans="1:10" x14ac:dyDescent="0.2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x14ac:dyDescent="0.2">
      <c r="A117" s="16"/>
      <c r="G117" s="67"/>
      <c r="J117" s="100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x14ac:dyDescent="0.2">
      <c r="A119" s="16"/>
      <c r="E119" s="21"/>
      <c r="H119" s="97"/>
      <c r="I119" s="22"/>
      <c r="J119" s="100"/>
    </row>
    <row r="120" spans="1:10" x14ac:dyDescent="0.2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G125" s="101"/>
      <c r="H125" s="1"/>
    </row>
    <row r="126" spans="1:10" x14ac:dyDescent="0.2">
      <c r="A126" s="23" t="s">
        <v>47</v>
      </c>
      <c r="B126" s="24"/>
      <c r="C126" s="24"/>
      <c r="D126" s="24"/>
      <c r="E126" s="38">
        <v>360</v>
      </c>
      <c r="H126" s="101"/>
    </row>
    <row r="127" spans="1:10" x14ac:dyDescent="0.2">
      <c r="A127" s="23" t="s">
        <v>97</v>
      </c>
      <c r="B127" s="24"/>
      <c r="C127" s="24"/>
      <c r="D127" s="24"/>
      <c r="E127" s="39">
        <v>8</v>
      </c>
      <c r="H127" s="1"/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x14ac:dyDescent="0.2">
      <c r="A129" s="23"/>
      <c r="B129" s="24"/>
      <c r="C129" s="24"/>
      <c r="D129" s="24"/>
      <c r="E129" s="37"/>
      <c r="H129" s="1"/>
    </row>
    <row r="130" spans="1:10" ht="15.75" x14ac:dyDescent="0.25">
      <c r="A130" s="24"/>
      <c r="B130" s="25"/>
      <c r="C130"/>
      <c r="D130"/>
      <c r="E130" s="42"/>
      <c r="G130" s="24"/>
      <c r="H130" s="24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25">
      <c r="A132" s="24"/>
      <c r="B132" s="25"/>
      <c r="C132"/>
      <c r="D132"/>
      <c r="E132" s="40"/>
      <c r="G132" s="24"/>
      <c r="H132" s="24"/>
    </row>
    <row r="133" spans="1:10" ht="14.1" customHeight="1" x14ac:dyDescent="0.2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2">
      <c r="A134" s="23" t="s">
        <v>193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x14ac:dyDescent="0.2">
      <c r="A135" s="24" t="s">
        <v>194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2">
      <c r="A136" s="1" t="s">
        <v>195</v>
      </c>
      <c r="C136" s="103">
        <f>'UPDATE 20th Apr'!H118</f>
        <v>113050</v>
      </c>
    </row>
    <row r="137" spans="1:10" x14ac:dyDescent="0.2">
      <c r="C137" s="103"/>
    </row>
    <row r="138" spans="1:10" x14ac:dyDescent="0.2">
      <c r="C138" s="103">
        <f>SUM(C135:C137)</f>
        <v>794705.85950000002</v>
      </c>
    </row>
    <row r="139" spans="1:10" x14ac:dyDescent="0.2">
      <c r="C139" s="103"/>
    </row>
    <row r="140" spans="1:10" x14ac:dyDescent="0.2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2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25">
      <c r="A2" t="s">
        <v>120</v>
      </c>
      <c r="K2" t="s">
        <v>129</v>
      </c>
      <c r="O2" s="71"/>
    </row>
    <row r="3" spans="1:15" x14ac:dyDescent="0.25">
      <c r="B3" t="s">
        <v>121</v>
      </c>
      <c r="O3" s="71"/>
    </row>
    <row r="4" spans="1:15" x14ac:dyDescent="0.25">
      <c r="B4" t="s">
        <v>122</v>
      </c>
      <c r="L4" t="s">
        <v>130</v>
      </c>
      <c r="O4" s="71">
        <v>450000</v>
      </c>
    </row>
    <row r="5" spans="1:15" x14ac:dyDescent="0.2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2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25">
      <c r="B7" t="s">
        <v>140</v>
      </c>
      <c r="C7" t="s">
        <v>124</v>
      </c>
      <c r="F7" s="71">
        <v>32300</v>
      </c>
      <c r="O7" s="71"/>
    </row>
    <row r="8" spans="1:15" x14ac:dyDescent="0.2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2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25">
      <c r="O10" s="71"/>
    </row>
    <row r="12" spans="1:15" x14ac:dyDescent="0.25">
      <c r="C12" t="s">
        <v>128</v>
      </c>
      <c r="F12" s="71">
        <f>SUM(F6:F11)</f>
        <v>113050</v>
      </c>
    </row>
    <row r="14" spans="1:15" s="87" customFormat="1" x14ac:dyDescent="0.25">
      <c r="C14" s="87" t="s">
        <v>188</v>
      </c>
      <c r="F14" s="88">
        <v>115000</v>
      </c>
    </row>
    <row r="17" spans="2:15" x14ac:dyDescent="0.2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25">
      <c r="F18" s="74"/>
    </row>
    <row r="19" spans="2:15" x14ac:dyDescent="0.2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2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2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2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25">
      <c r="C23" t="s">
        <v>145</v>
      </c>
      <c r="F23" s="74">
        <v>1800</v>
      </c>
      <c r="G23" s="72"/>
    </row>
    <row r="24" spans="2:15" x14ac:dyDescent="0.25">
      <c r="F24" s="74"/>
    </row>
    <row r="25" spans="2:15" x14ac:dyDescent="0.25">
      <c r="F25" s="74">
        <f>SUM(F19:F24)</f>
        <v>13320</v>
      </c>
      <c r="L25">
        <f>SUM(L19:L24)</f>
        <v>10440</v>
      </c>
    </row>
    <row r="26" spans="2:15" x14ac:dyDescent="0.25">
      <c r="F26" s="74"/>
    </row>
    <row r="27" spans="2:15" x14ac:dyDescent="0.2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2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2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0" zoomScaleNormal="80" workbookViewId="0">
      <selection activeCell="C17" sqref="C17"/>
    </sheetView>
  </sheetViews>
  <sheetFormatPr defaultRowHeight="15.75" x14ac:dyDescent="0.2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25">
      <c r="A1" s="75" t="s">
        <v>155</v>
      </c>
    </row>
    <row r="3" spans="1:7" x14ac:dyDescent="0.25">
      <c r="A3" s="79" t="s">
        <v>156</v>
      </c>
      <c r="C3" s="77">
        <v>500000</v>
      </c>
    </row>
    <row r="4" spans="1:7" x14ac:dyDescent="0.25">
      <c r="A4" s="79" t="s">
        <v>157</v>
      </c>
      <c r="B4" s="76" t="s">
        <v>158</v>
      </c>
      <c r="C4" s="77">
        <v>50000</v>
      </c>
    </row>
    <row r="5" spans="1:7" x14ac:dyDescent="0.25">
      <c r="A5" s="79" t="s">
        <v>159</v>
      </c>
      <c r="C5" s="77">
        <v>450000</v>
      </c>
    </row>
    <row r="8" spans="1:7" s="75" customFormat="1" x14ac:dyDescent="0.25">
      <c r="A8" s="75" t="s">
        <v>160</v>
      </c>
      <c r="B8" s="76"/>
      <c r="C8" s="77"/>
      <c r="D8" s="78"/>
      <c r="E8" s="78"/>
      <c r="F8" s="78"/>
      <c r="G8" s="78"/>
    </row>
    <row r="9" spans="1:7" s="80" customFormat="1" x14ac:dyDescent="0.25">
      <c r="A9" s="80" t="s">
        <v>161</v>
      </c>
      <c r="B9" s="81" t="s">
        <v>162</v>
      </c>
      <c r="C9" s="82">
        <v>0</v>
      </c>
    </row>
    <row r="10" spans="1:7" x14ac:dyDescent="0.25">
      <c r="A10" s="79" t="s">
        <v>163</v>
      </c>
      <c r="B10" s="76" t="s">
        <v>164</v>
      </c>
    </row>
    <row r="11" spans="1:7" x14ac:dyDescent="0.25">
      <c r="A11" s="79" t="s">
        <v>165</v>
      </c>
      <c r="B11" s="76" t="s">
        <v>166</v>
      </c>
      <c r="C11" s="82">
        <v>1000</v>
      </c>
    </row>
    <row r="12" spans="1:7" x14ac:dyDescent="0.25">
      <c r="A12" s="79" t="s">
        <v>167</v>
      </c>
      <c r="B12" s="76" t="s">
        <v>168</v>
      </c>
    </row>
    <row r="13" spans="1:7" x14ac:dyDescent="0.25">
      <c r="A13" s="79" t="s">
        <v>8</v>
      </c>
      <c r="B13" s="76" t="s">
        <v>168</v>
      </c>
    </row>
    <row r="14" spans="1:7" x14ac:dyDescent="0.25">
      <c r="A14" s="79" t="s">
        <v>169</v>
      </c>
      <c r="B14" s="76" t="s">
        <v>168</v>
      </c>
    </row>
    <row r="15" spans="1:7" x14ac:dyDescent="0.25">
      <c r="A15" s="79" t="s">
        <v>170</v>
      </c>
      <c r="B15" s="76" t="s">
        <v>168</v>
      </c>
    </row>
    <row r="16" spans="1:7" ht="47.25" x14ac:dyDescent="0.25">
      <c r="A16" s="79" t="s">
        <v>171</v>
      </c>
      <c r="B16" s="76" t="s">
        <v>172</v>
      </c>
      <c r="C16" s="82">
        <v>9000</v>
      </c>
    </row>
    <row r="17" spans="1:3" x14ac:dyDescent="0.25">
      <c r="A17" s="79" t="s">
        <v>173</v>
      </c>
      <c r="B17" s="76" t="s">
        <v>174</v>
      </c>
      <c r="C17" s="82">
        <v>2000</v>
      </c>
    </row>
    <row r="18" spans="1:3" ht="31.5" x14ac:dyDescent="0.25">
      <c r="A18" s="79" t="s">
        <v>175</v>
      </c>
      <c r="B18" s="76" t="s">
        <v>176</v>
      </c>
      <c r="C18" s="82">
        <v>26550</v>
      </c>
    </row>
    <row r="19" spans="1:3" x14ac:dyDescent="0.25">
      <c r="A19" s="79" t="s">
        <v>177</v>
      </c>
      <c r="B19" s="76" t="s">
        <v>178</v>
      </c>
      <c r="C19" s="82">
        <v>10000</v>
      </c>
    </row>
    <row r="20" spans="1:3" ht="63" x14ac:dyDescent="0.25">
      <c r="A20" s="79" t="s">
        <v>179</v>
      </c>
      <c r="B20" s="76" t="s">
        <v>180</v>
      </c>
      <c r="C20" s="77">
        <v>0</v>
      </c>
    </row>
    <row r="21" spans="1:3" x14ac:dyDescent="0.25">
      <c r="A21" s="79" t="s">
        <v>181</v>
      </c>
      <c r="C21" s="82">
        <v>2000</v>
      </c>
    </row>
    <row r="22" spans="1:3" x14ac:dyDescent="0.25">
      <c r="A22" s="79" t="s">
        <v>132</v>
      </c>
      <c r="B22" s="76" t="s">
        <v>182</v>
      </c>
    </row>
    <row r="23" spans="1:3" x14ac:dyDescent="0.25">
      <c r="A23" s="79" t="s">
        <v>183</v>
      </c>
      <c r="B23" s="76" t="s">
        <v>184</v>
      </c>
      <c r="C23" s="82">
        <v>3000</v>
      </c>
    </row>
    <row r="24" spans="1:3" s="80" customFormat="1" ht="31.5" x14ac:dyDescent="0.25">
      <c r="A24" s="80" t="s">
        <v>185</v>
      </c>
      <c r="B24" s="81" t="s">
        <v>186</v>
      </c>
      <c r="C24" s="82"/>
    </row>
    <row r="26" spans="1:3" s="75" customFormat="1" x14ac:dyDescent="0.25">
      <c r="B26" s="83" t="s">
        <v>187</v>
      </c>
      <c r="C26" s="84">
        <f>SUM(C9:C24)</f>
        <v>53550</v>
      </c>
    </row>
    <row r="27" spans="1:3" s="75" customFormat="1" x14ac:dyDescent="0.25">
      <c r="B27" s="83"/>
      <c r="C27" s="85"/>
    </row>
    <row r="28" spans="1:3" s="75" customFormat="1" x14ac:dyDescent="0.25">
      <c r="B28" s="83"/>
      <c r="C28" s="85"/>
    </row>
    <row r="29" spans="1:3" s="75" customFormat="1" x14ac:dyDescent="0.25">
      <c r="B29" s="83"/>
      <c r="C29" s="85"/>
    </row>
    <row r="30" spans="1:3" s="75" customFormat="1" ht="16.5" thickBot="1" x14ac:dyDescent="0.3">
      <c r="B30" s="83" t="s">
        <v>101</v>
      </c>
      <c r="C30" s="86">
        <f>C26+C28</f>
        <v>53550</v>
      </c>
    </row>
    <row r="31" spans="1:3" ht="16.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28" sqref="H28"/>
    </sheetView>
  </sheetViews>
  <sheetFormatPr defaultRowHeight="15.75" x14ac:dyDescent="0.2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x14ac:dyDescent="0.25">
      <c r="A1" t="s">
        <v>201</v>
      </c>
      <c r="E1" t="s">
        <v>202</v>
      </c>
    </row>
    <row r="3" spans="1:7" x14ac:dyDescent="0.25">
      <c r="A3" t="s">
        <v>199</v>
      </c>
      <c r="E3" t="s">
        <v>199</v>
      </c>
    </row>
    <row r="4" spans="1:7" x14ac:dyDescent="0.25">
      <c r="A4" t="s">
        <v>196</v>
      </c>
      <c r="C4" s="71">
        <v>563000</v>
      </c>
      <c r="E4" t="s">
        <v>205</v>
      </c>
      <c r="G4" s="71">
        <v>500000</v>
      </c>
    </row>
    <row r="5" spans="1:7" x14ac:dyDescent="0.25">
      <c r="A5" t="s">
        <v>197</v>
      </c>
      <c r="C5" s="71">
        <v>135000</v>
      </c>
      <c r="E5" t="s">
        <v>206</v>
      </c>
      <c r="G5" s="71">
        <v>116550</v>
      </c>
    </row>
    <row r="6" spans="1:7" x14ac:dyDescent="0.25">
      <c r="A6" t="s">
        <v>198</v>
      </c>
      <c r="C6" s="71">
        <v>99000</v>
      </c>
    </row>
    <row r="8" spans="1:7" ht="16.5" thickBot="1" x14ac:dyDescent="0.3">
      <c r="C8" s="108">
        <f>SUM(C4:C7)</f>
        <v>797000</v>
      </c>
      <c r="G8" s="108">
        <f>SUM(G4:G7)</f>
        <v>616550</v>
      </c>
    </row>
    <row r="9" spans="1:7" ht="16.5" thickTop="1" x14ac:dyDescent="0.25"/>
    <row r="11" spans="1:7" x14ac:dyDescent="0.25">
      <c r="A11" t="s">
        <v>200</v>
      </c>
      <c r="E11" t="s">
        <v>200</v>
      </c>
    </row>
    <row r="12" spans="1:7" x14ac:dyDescent="0.25">
      <c r="A12" t="s">
        <v>203</v>
      </c>
      <c r="E12" t="s">
        <v>204</v>
      </c>
      <c r="G12" s="71">
        <v>563000</v>
      </c>
    </row>
    <row r="13" spans="1:7" x14ac:dyDescent="0.25">
      <c r="E13" t="s">
        <v>157</v>
      </c>
      <c r="G13" s="71">
        <v>53550</v>
      </c>
    </row>
    <row r="15" spans="1:7" ht="16.5" thickBot="1" x14ac:dyDescent="0.3">
      <c r="C15" s="108">
        <v>797000</v>
      </c>
      <c r="G15" s="108">
        <f>SUM(G12:G14)</f>
        <v>616550</v>
      </c>
    </row>
    <row r="16" spans="1:7" ht="16.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0C884D-ECF6-4F1C-A1FB-AE41D9E6A20A}"/>
</file>

<file path=customXml/itemProps2.xml><?xml version="1.0" encoding="utf-8"?>
<ds:datastoreItem xmlns:ds="http://schemas.openxmlformats.org/officeDocument/2006/customXml" ds:itemID="{DB7C4BCD-49B7-44B6-8E88-2DE634C82157}"/>
</file>

<file path=customXml/itemProps3.xml><?xml version="1.0" encoding="utf-8"?>
<ds:datastoreItem xmlns:ds="http://schemas.openxmlformats.org/officeDocument/2006/customXml" ds:itemID="{D91DFB01-086B-4DB1-856A-A4A53CBAD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notes</vt:lpstr>
      <vt:lpstr>Previous</vt:lpstr>
      <vt:lpstr>UPDATE 20th Apr</vt:lpstr>
      <vt:lpstr>UPDATE 1st Aug NS</vt:lpstr>
      <vt:lpstr>running &amp; income</vt:lpstr>
      <vt:lpstr>2017 costs</vt:lpstr>
      <vt:lpstr>Summary 7th Oct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2016-08-05T12:06:42Z</cp:lastPrinted>
  <dcterms:created xsi:type="dcterms:W3CDTF">2013-04-21T01:21:14Z</dcterms:created>
  <dcterms:modified xsi:type="dcterms:W3CDTF">2016-10-07T09:30:00Z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