
<file path=[Content_Types].xml><?xml version="1.0" encoding="utf-8"?>
<Types xmlns="http://schemas.openxmlformats.org/package/2006/content-types">
  <Default Extension="rels" ContentType="application/vnd.openxmlformats-package.relationships+xml"/>
  <Default Extension="jpeg" ContentType="image/jpeg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jpeg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2360" yWindow="0" windowWidth="25600" windowHeight="14660" tabRatio="500"/>
  </bookViews>
  <sheets>
    <sheet name="SHOWS" sheetId="1" r:id="rId1"/>
    <sheet name="VENUES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6" i="1" l="1"/>
  <c r="B6" i="1"/>
  <c r="B15" i="1"/>
  <c r="B23" i="1"/>
  <c r="B32" i="1"/>
  <c r="B40" i="1"/>
  <c r="B47" i="1"/>
  <c r="B54" i="1"/>
  <c r="K3" i="1"/>
  <c r="C6" i="1"/>
  <c r="C15" i="1"/>
  <c r="C23" i="1"/>
  <c r="C32" i="1"/>
  <c r="C40" i="1"/>
  <c r="C47" i="1"/>
  <c r="C54" i="1"/>
  <c r="L3" i="1"/>
  <c r="D6" i="1"/>
  <c r="D15" i="1"/>
  <c r="D23" i="1"/>
  <c r="D32" i="1"/>
  <c r="D40" i="1"/>
  <c r="D47" i="1"/>
  <c r="M3" i="1"/>
  <c r="E6" i="1"/>
  <c r="E23" i="1"/>
  <c r="E40" i="1"/>
  <c r="N3" i="1"/>
  <c r="F6" i="1"/>
  <c r="F15" i="1"/>
  <c r="O3" i="1"/>
  <c r="P3" i="1"/>
  <c r="P4" i="1"/>
  <c r="O4" i="1"/>
  <c r="N4" i="1"/>
  <c r="M4" i="1"/>
  <c r="L4" i="1"/>
  <c r="K4" i="1"/>
  <c r="G3" i="1"/>
  <c r="G4" i="1"/>
  <c r="G5" i="1"/>
  <c r="G6" i="1"/>
  <c r="G53" i="1"/>
  <c r="G54" i="1"/>
  <c r="G55" i="1"/>
  <c r="F54" i="1"/>
  <c r="F55" i="1"/>
  <c r="E54" i="1"/>
  <c r="E55" i="1"/>
  <c r="D54" i="1"/>
  <c r="D55" i="1"/>
  <c r="C55" i="1"/>
  <c r="B55" i="1"/>
  <c r="G46" i="1"/>
  <c r="G47" i="1"/>
  <c r="G48" i="1"/>
  <c r="F47" i="1"/>
  <c r="F48" i="1"/>
  <c r="E47" i="1"/>
  <c r="E48" i="1"/>
  <c r="D48" i="1"/>
  <c r="C48" i="1"/>
  <c r="B48" i="1"/>
  <c r="G38" i="1"/>
  <c r="G39" i="1"/>
  <c r="G40" i="1"/>
  <c r="G41" i="1"/>
  <c r="F40" i="1"/>
  <c r="F41" i="1"/>
  <c r="E41" i="1"/>
  <c r="D41" i="1"/>
  <c r="C41" i="1"/>
  <c r="B41" i="1"/>
  <c r="G30" i="1"/>
  <c r="G31" i="1"/>
  <c r="G29" i="1"/>
  <c r="G32" i="1"/>
  <c r="G33" i="1"/>
  <c r="F32" i="1"/>
  <c r="F33" i="1"/>
  <c r="E32" i="1"/>
  <c r="E33" i="1"/>
  <c r="D33" i="1"/>
  <c r="C33" i="1"/>
  <c r="B33" i="1"/>
  <c r="G21" i="1"/>
  <c r="G22" i="1"/>
  <c r="G23" i="1"/>
  <c r="G24" i="1"/>
  <c r="F23" i="1"/>
  <c r="F24" i="1"/>
  <c r="E24" i="1"/>
  <c r="D24" i="1"/>
  <c r="C24" i="1"/>
  <c r="B24" i="1"/>
  <c r="G12" i="1"/>
  <c r="G13" i="1"/>
  <c r="G14" i="1"/>
  <c r="G15" i="1"/>
  <c r="G16" i="1"/>
  <c r="F16" i="1"/>
  <c r="E15" i="1"/>
  <c r="E16" i="1"/>
  <c r="D16" i="1"/>
  <c r="C16" i="1"/>
  <c r="B16" i="1"/>
  <c r="G7" i="1"/>
  <c r="F7" i="1"/>
  <c r="E7" i="1"/>
  <c r="D7" i="1"/>
  <c r="C7" i="1"/>
  <c r="B7" i="1"/>
  <c r="G45" i="2"/>
  <c r="G46" i="2"/>
  <c r="G47" i="2"/>
  <c r="F46" i="2"/>
  <c r="F47" i="2"/>
  <c r="E46" i="2"/>
  <c r="E47" i="2"/>
  <c r="D46" i="2"/>
  <c r="D47" i="2"/>
  <c r="C46" i="2"/>
  <c r="C47" i="2"/>
  <c r="B46" i="2"/>
  <c r="B47" i="2"/>
  <c r="G13" i="2"/>
  <c r="G14" i="2"/>
  <c r="G15" i="2"/>
  <c r="G16" i="2"/>
  <c r="G17" i="2"/>
  <c r="G18" i="2"/>
  <c r="F17" i="2"/>
  <c r="F18" i="2"/>
  <c r="E17" i="2"/>
  <c r="E18" i="2"/>
  <c r="D17" i="2"/>
  <c r="D18" i="2"/>
  <c r="C17" i="2"/>
  <c r="C18" i="2"/>
  <c r="B17" i="2"/>
  <c r="B18" i="2"/>
  <c r="G23" i="2"/>
  <c r="G24" i="2"/>
  <c r="G25" i="2"/>
  <c r="F24" i="2"/>
  <c r="F25" i="2"/>
  <c r="E24" i="2"/>
  <c r="E25" i="2"/>
  <c r="D24" i="2"/>
  <c r="D25" i="2"/>
  <c r="C24" i="2"/>
  <c r="C25" i="2"/>
  <c r="B24" i="2"/>
  <c r="B25" i="2"/>
  <c r="B64" i="2"/>
  <c r="G63" i="2"/>
  <c r="G64" i="2"/>
  <c r="B65" i="2"/>
  <c r="C64" i="2"/>
  <c r="C65" i="2"/>
  <c r="D64" i="2"/>
  <c r="D65" i="2"/>
  <c r="E64" i="2"/>
  <c r="E65" i="2"/>
  <c r="F64" i="2"/>
  <c r="F65" i="2"/>
  <c r="G65" i="2"/>
  <c r="G37" i="2"/>
  <c r="G38" i="2"/>
  <c r="G39" i="2"/>
  <c r="G40" i="2"/>
  <c r="F39" i="2"/>
  <c r="F40" i="2"/>
  <c r="E39" i="2"/>
  <c r="E40" i="2"/>
  <c r="D39" i="2"/>
  <c r="D40" i="2"/>
  <c r="C39" i="2"/>
  <c r="C40" i="2"/>
  <c r="B39" i="2"/>
  <c r="B40" i="2"/>
  <c r="G30" i="2"/>
  <c r="C31" i="2"/>
  <c r="D31" i="2"/>
  <c r="E31" i="2"/>
  <c r="F31" i="2"/>
  <c r="G31" i="2"/>
  <c r="B31" i="2"/>
  <c r="G32" i="2"/>
  <c r="F32" i="2"/>
  <c r="E32" i="2"/>
  <c r="D32" i="2"/>
  <c r="C32" i="2"/>
  <c r="B32" i="2"/>
  <c r="B57" i="2"/>
  <c r="C57" i="2"/>
  <c r="D57" i="2"/>
  <c r="E57" i="2"/>
  <c r="F57" i="2"/>
  <c r="G57" i="2"/>
  <c r="B58" i="2"/>
  <c r="C58" i="2"/>
  <c r="D58" i="2"/>
  <c r="E58" i="2"/>
  <c r="F58" i="2"/>
  <c r="G58" i="2"/>
  <c r="G53" i="2"/>
  <c r="G54" i="2"/>
  <c r="G55" i="2"/>
  <c r="G56" i="2"/>
  <c r="G52" i="2"/>
  <c r="G3" i="2"/>
  <c r="G4" i="2"/>
  <c r="G5" i="2"/>
  <c r="G6" i="2"/>
  <c r="G7" i="2"/>
  <c r="G8" i="2"/>
  <c r="F7" i="2"/>
  <c r="F8" i="2"/>
  <c r="E7" i="2"/>
  <c r="E8" i="2"/>
  <c r="D7" i="2"/>
  <c r="D8" i="2"/>
  <c r="C7" i="2"/>
  <c r="C8" i="2"/>
  <c r="B7" i="2"/>
  <c r="B8" i="2"/>
</calcChain>
</file>

<file path=xl/sharedStrings.xml><?xml version="1.0" encoding="utf-8"?>
<sst xmlns="http://schemas.openxmlformats.org/spreadsheetml/2006/main" count="192" uniqueCount="41">
  <si>
    <t>VENUE</t>
  </si>
  <si>
    <t>THE STORY OF  MR B</t>
  </si>
  <si>
    <t>TOTAL</t>
  </si>
  <si>
    <t>Archbishop Sentamu</t>
  </si>
  <si>
    <t>Winifred Holtby Academy</t>
  </si>
  <si>
    <t>Sirius Academy West</t>
  </si>
  <si>
    <t>%</t>
  </si>
  <si>
    <t>VERY INTERESTED</t>
  </si>
  <si>
    <t>INTERESTED</t>
  </si>
  <si>
    <t>NOT SURE</t>
  </si>
  <si>
    <t>NOT VERY INTERESTED</t>
  </si>
  <si>
    <t>NOT AT ALL INTERESTED</t>
  </si>
  <si>
    <t>SHOW</t>
  </si>
  <si>
    <t>ARCHBISHOP SENTAMU</t>
  </si>
  <si>
    <t>WINIFRED HOLTBY</t>
  </si>
  <si>
    <t>NORTH POINT SHOPPING CENTRE</t>
  </si>
  <si>
    <t>WILLIAM GEMMEL CLUB</t>
  </si>
  <si>
    <t>KINGSWOOD ACADEMY</t>
  </si>
  <si>
    <t>FREEDOM CENTRE</t>
  </si>
  <si>
    <t>SIRIUS ACADEMY WEST</t>
  </si>
  <si>
    <t>HYMERS ACADEMY</t>
  </si>
  <si>
    <t>The Story of Mr B</t>
  </si>
  <si>
    <t>Picture House: Willy Wonka</t>
  </si>
  <si>
    <t>Picture House: Matilda</t>
  </si>
  <si>
    <t>Picture House: Fantastic Mr Fox</t>
  </si>
  <si>
    <t>Meet Fred</t>
  </si>
  <si>
    <t>Joan and Hekima</t>
  </si>
  <si>
    <t>Mark Thomas: The Red Shed</t>
  </si>
  <si>
    <t>CERI DUPREE / GOGGLEBOX’S JENNY AND LEE</t>
  </si>
  <si>
    <t>The Pigeon Detectives</t>
  </si>
  <si>
    <t>MEET FRED</t>
  </si>
  <si>
    <t>Kingswood Academy</t>
  </si>
  <si>
    <t>PICTURE HOUSE (FANTASTIC MR FOX, MATILDA, WILLY WONKA)</t>
  </si>
  <si>
    <t>JOAN AND HEKIMA</t>
  </si>
  <si>
    <t>North Point Shopping Centre</t>
  </si>
  <si>
    <t>Hymers Academy</t>
  </si>
  <si>
    <t>THE RED SHED</t>
  </si>
  <si>
    <t>THE PIGEON DETECTIVES</t>
  </si>
  <si>
    <t>Freedom Centre</t>
  </si>
  <si>
    <t>William Gemmel Club</t>
  </si>
  <si>
    <t>TOTAL /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</si>
</sst>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 x14ac:knownFonts="1">
    <font>
      <sz val="12"/>
      <color theme="1"/>
      <name val="Calibri"/>
      <family val="2"/>
      <charset val="134"/>
      <scheme val="minor"/>
    </font>
    <font>
      <sz val="12"/>
      <color theme="1"/>
      <name val="Calibri"/>
      <family val="2"/>
      <charset val="134"/>
      <scheme val="minor"/>
    </font>
    <font>
      <b/>
      <sz val="12"/>
      <color theme="0"/>
      <name val="Trebuchet MS"/>
    </font>
    <font>
      <b/>
      <sz val="12"/>
      <color theme="1"/>
      <name val="Trebuchet MS"/>
    </font>
    <font>
      <sz val="12"/>
      <color theme="1"/>
      <name val="Trebuchet MS"/>
    </font>
    <font>
      <b/>
      <sz val="10"/>
      <color theme="1"/>
      <name val="Trebuchet MS"/>
      <family val="2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b/>
      <sz val="12"/>
      <color rgb="FFFFFFFF"/>
      <name val="Trebuchet MS"/>
    </font>
    <font>
      <b/>
      <sz val="12"/>
      <color rgb="FF000000"/>
      <name val="Trebuchet MS"/>
    </font>
    <font>
      <b/>
      <sz val="10"/>
      <color rgb="FF000000"/>
      <name val="Trebuchet MS"/>
      <family val="2"/>
    </font>
    <font>
      <sz val="12"/>
      <color rgb="FF000000"/>
      <name val="Trebuchet MS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17ED8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B17ED8"/>
        <bgColor rgb="FF000000"/>
      </patternFill>
    </fill>
    <fill>
      <patternFill patternType="solid">
        <fgColor rgb="FFBFBFBF"/>
        <bgColor rgb="FF000000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98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69">
    <xf numFmtId="0" fontId="0" fillId="0" borderId="0" xfId="0"/>
    <xf numFmtId="0" fontId="4" fillId="0" borderId="6" xfId="0" applyFont="1" applyBorder="1" applyAlignment="1"/>
    <xf numFmtId="0" fontId="4" fillId="3" borderId="6" xfId="0" applyFont="1" applyFill="1" applyBorder="1" applyAlignment="1"/>
    <xf numFmtId="0" fontId="2" fillId="2" borderId="6" xfId="0" applyFont="1" applyFill="1" applyBorder="1" applyAlignment="1"/>
    <xf numFmtId="9" fontId="2" fillId="2" borderId="6" xfId="1" applyFont="1" applyFill="1" applyBorder="1" applyAlignment="1"/>
    <xf numFmtId="9" fontId="3" fillId="4" borderId="6" xfId="1" applyFont="1" applyFill="1" applyBorder="1" applyAlignment="1"/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10" fillId="8" borderId="10" xfId="0" applyFont="1" applyFill="1" applyBorder="1" applyAlignment="1">
      <alignment horizontal="center" vertical="center" wrapText="1"/>
    </xf>
    <xf numFmtId="0" fontId="10" fillId="8" borderId="11" xfId="0" applyFont="1" applyFill="1" applyBorder="1" applyAlignment="1">
      <alignment horizontal="center" vertical="center" wrapText="1"/>
    </xf>
    <xf numFmtId="0" fontId="10" fillId="8" borderId="12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/>
    </xf>
    <xf numFmtId="0" fontId="11" fillId="0" borderId="4" xfId="0" applyFont="1" applyBorder="1"/>
    <xf numFmtId="0" fontId="11" fillId="7" borderId="13" xfId="0" applyFont="1" applyFill="1" applyBorder="1"/>
    <xf numFmtId="0" fontId="8" fillId="6" borderId="5" xfId="0" applyFont="1" applyFill="1" applyBorder="1"/>
    <xf numFmtId="9" fontId="8" fillId="6" borderId="5" xfId="0" applyNumberFormat="1" applyFont="1" applyFill="1" applyBorder="1"/>
    <xf numFmtId="9" fontId="9" fillId="9" borderId="13" xfId="0" applyNumberFormat="1" applyFont="1" applyFill="1" applyBorder="1"/>
    <xf numFmtId="0" fontId="3" fillId="0" borderId="16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0" borderId="18" xfId="0" applyFont="1" applyFill="1" applyBorder="1" applyAlignment="1">
      <alignment vertical="center"/>
    </xf>
    <xf numFmtId="1" fontId="3" fillId="0" borderId="19" xfId="0" applyNumberFormat="1" applyFont="1" applyBorder="1" applyAlignment="1">
      <alignment horizontal="right" vertical="center"/>
    </xf>
    <xf numFmtId="1" fontId="3" fillId="0" borderId="5" xfId="0" applyNumberFormat="1" applyFont="1" applyBorder="1" applyAlignment="1">
      <alignment horizontal="right" vertical="center"/>
    </xf>
    <xf numFmtId="1" fontId="3" fillId="0" borderId="20" xfId="0" applyNumberFormat="1" applyFont="1" applyBorder="1" applyAlignment="1">
      <alignment horizontal="right" vertical="center"/>
    </xf>
    <xf numFmtId="1" fontId="11" fillId="7" borderId="13" xfId="0" applyNumberFormat="1" applyFont="1" applyFill="1" applyBorder="1"/>
    <xf numFmtId="1" fontId="3" fillId="0" borderId="21" xfId="0" applyNumberFormat="1" applyFont="1" applyBorder="1" applyAlignment="1">
      <alignment horizontal="right" vertical="center"/>
    </xf>
    <xf numFmtId="1" fontId="3" fillId="0" borderId="6" xfId="0" applyNumberFormat="1" applyFont="1" applyBorder="1" applyAlignment="1">
      <alignment horizontal="right" vertical="center"/>
    </xf>
    <xf numFmtId="1" fontId="3" fillId="0" borderId="22" xfId="0" applyNumberFormat="1" applyFont="1" applyBorder="1" applyAlignment="1">
      <alignment horizontal="right" vertical="center"/>
    </xf>
    <xf numFmtId="1" fontId="3" fillId="0" borderId="7" xfId="0" applyNumberFormat="1" applyFont="1" applyBorder="1" applyAlignment="1">
      <alignment horizontal="right" vertical="center"/>
    </xf>
    <xf numFmtId="1" fontId="3" fillId="0" borderId="8" xfId="0" applyNumberFormat="1" applyFont="1" applyBorder="1" applyAlignment="1">
      <alignment horizontal="right" vertical="center"/>
    </xf>
    <xf numFmtId="1" fontId="3" fillId="0" borderId="23" xfId="0" applyNumberFormat="1" applyFont="1" applyBorder="1" applyAlignment="1">
      <alignment horizontal="right" vertical="center"/>
    </xf>
    <xf numFmtId="9" fontId="9" fillId="7" borderId="13" xfId="1" applyFont="1" applyFill="1" applyBorder="1"/>
    <xf numFmtId="0" fontId="3" fillId="0" borderId="24" xfId="0" applyFont="1" applyFill="1" applyBorder="1" applyAlignment="1">
      <alignment vertical="center"/>
    </xf>
    <xf numFmtId="1" fontId="3" fillId="0" borderId="25" xfId="0" applyNumberFormat="1" applyFont="1" applyBorder="1" applyAlignment="1">
      <alignment horizontal="right" vertical="center"/>
    </xf>
    <xf numFmtId="1" fontId="3" fillId="0" borderId="1" xfId="0" applyNumberFormat="1" applyFont="1" applyBorder="1" applyAlignment="1">
      <alignment horizontal="right" vertical="center"/>
    </xf>
    <xf numFmtId="1" fontId="3" fillId="0" borderId="26" xfId="0" applyNumberFormat="1" applyFont="1" applyBorder="1" applyAlignment="1">
      <alignment horizontal="right" vertical="center"/>
    </xf>
    <xf numFmtId="1" fontId="3" fillId="0" borderId="14" xfId="0" applyNumberFormat="1" applyFont="1" applyBorder="1" applyAlignment="1">
      <alignment horizontal="right" vertical="center"/>
    </xf>
    <xf numFmtId="1" fontId="3" fillId="0" borderId="9" xfId="0" applyNumberFormat="1" applyFont="1" applyBorder="1" applyAlignment="1">
      <alignment horizontal="right" vertical="center"/>
    </xf>
    <xf numFmtId="1" fontId="3" fillId="0" borderId="27" xfId="0" applyNumberFormat="1" applyFont="1" applyBorder="1" applyAlignment="1">
      <alignment horizontal="right" vertical="center"/>
    </xf>
    <xf numFmtId="1" fontId="3" fillId="0" borderId="2" xfId="0" applyNumberFormat="1" applyFont="1" applyBorder="1" applyAlignment="1">
      <alignment horizontal="right" vertical="center"/>
    </xf>
    <xf numFmtId="1" fontId="3" fillId="0" borderId="17" xfId="0" applyNumberFormat="1" applyFont="1" applyBorder="1"/>
    <xf numFmtId="0" fontId="4" fillId="0" borderId="0" xfId="0" applyFont="1" applyAlignment="1"/>
    <xf numFmtId="1" fontId="4" fillId="0" borderId="7" xfId="0" applyNumberFormat="1" applyFont="1" applyBorder="1" applyAlignment="1">
      <alignment horizontal="right" vertical="center"/>
    </xf>
    <xf numFmtId="1" fontId="4" fillId="0" borderId="8" xfId="0" applyNumberFormat="1" applyFont="1" applyBorder="1" applyAlignment="1">
      <alignment horizontal="right" vertical="center"/>
    </xf>
    <xf numFmtId="1" fontId="4" fillId="0" borderId="9" xfId="0" applyNumberFormat="1" applyFont="1" applyBorder="1" applyAlignment="1">
      <alignment horizontal="right" vertical="center"/>
    </xf>
    <xf numFmtId="1" fontId="4" fillId="0" borderId="23" xfId="0" applyNumberFormat="1" applyFont="1" applyBorder="1" applyAlignment="1">
      <alignment horizontal="right" vertical="center"/>
    </xf>
    <xf numFmtId="1" fontId="4" fillId="0" borderId="19" xfId="0" applyNumberFormat="1" applyFont="1" applyBorder="1" applyAlignment="1">
      <alignment horizontal="right" vertical="center"/>
    </xf>
    <xf numFmtId="1" fontId="4" fillId="0" borderId="5" xfId="0" applyNumberFormat="1" applyFont="1" applyBorder="1" applyAlignment="1">
      <alignment horizontal="right" vertical="center"/>
    </xf>
    <xf numFmtId="1" fontId="4" fillId="0" borderId="20" xfId="0" applyNumberFormat="1" applyFont="1" applyBorder="1" applyAlignment="1">
      <alignment horizontal="right" vertical="center"/>
    </xf>
    <xf numFmtId="1" fontId="4" fillId="0" borderId="25" xfId="0" applyNumberFormat="1" applyFont="1" applyBorder="1" applyAlignment="1">
      <alignment horizontal="right" vertical="center"/>
    </xf>
    <xf numFmtId="1" fontId="4" fillId="0" borderId="1" xfId="0" applyNumberFormat="1" applyFont="1" applyBorder="1" applyAlignment="1">
      <alignment horizontal="right" vertical="center"/>
    </xf>
    <xf numFmtId="1" fontId="4" fillId="0" borderId="26" xfId="0" applyNumberFormat="1" applyFont="1" applyBorder="1" applyAlignment="1">
      <alignment horizontal="right" vertical="center"/>
    </xf>
    <xf numFmtId="1" fontId="4" fillId="0" borderId="21" xfId="0" applyNumberFormat="1" applyFont="1" applyBorder="1" applyAlignment="1">
      <alignment horizontal="right" vertical="center"/>
    </xf>
    <xf numFmtId="1" fontId="4" fillId="0" borderId="6" xfId="0" applyNumberFormat="1" applyFont="1" applyBorder="1" applyAlignment="1">
      <alignment horizontal="right" vertical="center"/>
    </xf>
    <xf numFmtId="1" fontId="4" fillId="0" borderId="2" xfId="0" applyNumberFormat="1" applyFont="1" applyBorder="1" applyAlignment="1">
      <alignment horizontal="right" vertical="center"/>
    </xf>
    <xf numFmtId="1" fontId="4" fillId="0" borderId="27" xfId="0" applyNumberFormat="1" applyFont="1" applyBorder="1" applyAlignment="1">
      <alignment horizontal="right" vertical="center"/>
    </xf>
    <xf numFmtId="1" fontId="4" fillId="0" borderId="14" xfId="0" applyNumberFormat="1" applyFont="1" applyBorder="1" applyAlignment="1">
      <alignment horizontal="right" vertical="center"/>
    </xf>
    <xf numFmtId="0" fontId="0" fillId="3" borderId="0" xfId="0" applyFill="1"/>
    <xf numFmtId="1" fontId="0" fillId="3" borderId="0" xfId="0" applyNumberFormat="1" applyFill="1"/>
    <xf numFmtId="9" fontId="0" fillId="3" borderId="0" xfId="1" applyFont="1" applyFill="1"/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8" fillId="6" borderId="14" xfId="0" applyFont="1" applyFill="1" applyBorder="1" applyAlignment="1">
      <alignment horizontal="center"/>
    </xf>
    <xf numFmtId="0" fontId="8" fillId="6" borderId="15" xfId="0" applyFont="1" applyFill="1" applyBorder="1" applyAlignment="1">
      <alignment horizontal="center"/>
    </xf>
    <xf numFmtId="0" fontId="9" fillId="7" borderId="3" xfId="0" applyFont="1" applyFill="1" applyBorder="1" applyAlignment="1">
      <alignment horizontal="center"/>
    </xf>
    <xf numFmtId="164" fontId="0" fillId="0" borderId="0" xfId="1" applyNumberFormat="1" applyFont="1"/>
  </cellXfs>
  <cellStyles count="98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Normal" xfId="0" builtinId="0"/>
    <cellStyle name="Percent" xfId="1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abSelected="1" workbookViewId="0">
      <selection activeCell="J10" sqref="J10"/>
    </sheetView>
  </sheetViews>
  <sheetFormatPr baseColWidth="10" defaultRowHeight="15" x14ac:dyDescent="0"/>
  <cols>
    <col min="1" max="1" width="26.6640625" bestFit="1" customWidth="1"/>
  </cols>
  <sheetData>
    <row r="1" spans="1:16">
      <c r="A1" s="63" t="s">
        <v>0</v>
      </c>
      <c r="B1" s="61" t="s">
        <v>1</v>
      </c>
      <c r="C1" s="62"/>
      <c r="D1" s="62"/>
      <c r="E1" s="62"/>
      <c r="F1" s="62"/>
      <c r="G1" s="62"/>
    </row>
    <row r="2" spans="1:16" ht="25" thickBot="1">
      <c r="A2" s="64"/>
      <c r="B2" s="6" t="s">
        <v>7</v>
      </c>
      <c r="C2" s="7" t="s">
        <v>8</v>
      </c>
      <c r="D2" s="7" t="s">
        <v>9</v>
      </c>
      <c r="E2" s="7" t="s">
        <v>10</v>
      </c>
      <c r="F2" s="8" t="s">
        <v>11</v>
      </c>
      <c r="G2" s="9" t="s">
        <v>2</v>
      </c>
      <c r="K2" s="6" t="s">
        <v>7</v>
      </c>
      <c r="L2" s="7" t="s">
        <v>8</v>
      </c>
      <c r="M2" s="7" t="s">
        <v>9</v>
      </c>
      <c r="N2" s="7" t="s">
        <v>10</v>
      </c>
      <c r="O2" s="8" t="s">
        <v>11</v>
      </c>
      <c r="P2" s="9" t="s">
        <v>40</v>
      </c>
    </row>
    <row r="3" spans="1:16">
      <c r="A3" s="1" t="s">
        <v>3</v>
      </c>
      <c r="B3" s="50">
        <v>51</v>
      </c>
      <c r="C3" s="51">
        <v>1</v>
      </c>
      <c r="D3" s="51">
        <v>0</v>
      </c>
      <c r="E3" s="51">
        <v>0</v>
      </c>
      <c r="F3" s="57">
        <v>0</v>
      </c>
      <c r="G3" s="2">
        <f>SUM(B3:F3)</f>
        <v>52</v>
      </c>
      <c r="J3" s="9" t="s">
        <v>2</v>
      </c>
      <c r="K3" s="58">
        <f>B6+B15+B23+B32+B40+B47+B54</f>
        <v>1373</v>
      </c>
      <c r="L3" s="58">
        <f>C6+C15+C23+C32+C40+C47+C54</f>
        <v>85</v>
      </c>
      <c r="M3" s="59">
        <f>D6+D15+D23+D32+D40+D47+D53</f>
        <v>23</v>
      </c>
      <c r="N3" s="58">
        <f>E6+E23+E40</f>
        <v>5</v>
      </c>
      <c r="O3" s="59">
        <f>F6+F15+F46</f>
        <v>3</v>
      </c>
      <c r="P3" s="58">
        <f>SUM(K3:O3)</f>
        <v>1489</v>
      </c>
    </row>
    <row r="4" spans="1:16">
      <c r="A4" s="1" t="s">
        <v>4</v>
      </c>
      <c r="B4" s="14">
        <v>156</v>
      </c>
      <c r="C4" s="14">
        <v>13</v>
      </c>
      <c r="D4" s="14">
        <v>5</v>
      </c>
      <c r="E4" s="14">
        <v>3</v>
      </c>
      <c r="F4" s="14">
        <v>0</v>
      </c>
      <c r="G4" s="2">
        <f>SUM(B4:F4)</f>
        <v>177</v>
      </c>
      <c r="J4" s="4" t="s">
        <v>6</v>
      </c>
      <c r="K4" s="60">
        <f>K3/P3</f>
        <v>0.92209536601746134</v>
      </c>
      <c r="L4" s="60">
        <f>L3/P3</f>
        <v>5.7085292142377432E-2</v>
      </c>
      <c r="M4" s="60">
        <f>M3/P3</f>
        <v>1.544660846205507E-2</v>
      </c>
      <c r="N4" s="60">
        <f>N3/P3</f>
        <v>3.3579583613163196E-3</v>
      </c>
      <c r="O4" s="60">
        <f>O3/P3</f>
        <v>2.0147750167897917E-3</v>
      </c>
      <c r="P4" s="60">
        <f>P3/P3</f>
        <v>1</v>
      </c>
    </row>
    <row r="5" spans="1:16">
      <c r="A5" s="1" t="s">
        <v>5</v>
      </c>
      <c r="B5" s="47">
        <v>81</v>
      </c>
      <c r="C5" s="48">
        <v>0</v>
      </c>
      <c r="D5" s="48">
        <v>0</v>
      </c>
      <c r="E5" s="48">
        <v>0</v>
      </c>
      <c r="F5" s="49">
        <v>1</v>
      </c>
      <c r="G5" s="2">
        <f>SUM(B5:F5)</f>
        <v>82</v>
      </c>
    </row>
    <row r="6" spans="1:16">
      <c r="A6" s="3" t="s">
        <v>2</v>
      </c>
      <c r="B6" s="2">
        <f>SUM(B3:B5)</f>
        <v>288</v>
      </c>
      <c r="C6" s="2">
        <f t="shared" ref="C6:F6" si="0">SUM(C3:C5)</f>
        <v>14</v>
      </c>
      <c r="D6" s="2">
        <f t="shared" si="0"/>
        <v>5</v>
      </c>
      <c r="E6" s="2">
        <f t="shared" si="0"/>
        <v>3</v>
      </c>
      <c r="F6" s="2">
        <f t="shared" si="0"/>
        <v>1</v>
      </c>
      <c r="G6" s="2">
        <f>SUM(G3:G5)</f>
        <v>311</v>
      </c>
      <c r="N6" s="68">
        <f>8/P3</f>
        <v>5.3727333781061117E-3</v>
      </c>
    </row>
    <row r="7" spans="1:16">
      <c r="A7" s="4" t="s">
        <v>6</v>
      </c>
      <c r="B7" s="5">
        <f>B6/G6</f>
        <v>0.92604501607717038</v>
      </c>
      <c r="C7" s="5">
        <f>C6/G6</f>
        <v>4.5016077170418008E-2</v>
      </c>
      <c r="D7" s="5">
        <f>D6/G6</f>
        <v>1.607717041800643E-2</v>
      </c>
      <c r="E7" s="5">
        <f>E6/G6</f>
        <v>9.6463022508038593E-3</v>
      </c>
      <c r="F7" s="5">
        <f>F6/G6</f>
        <v>3.2154340836012861E-3</v>
      </c>
      <c r="G7" s="5">
        <f>G6/G6</f>
        <v>1</v>
      </c>
    </row>
    <row r="10" spans="1:16">
      <c r="A10" s="63" t="s">
        <v>0</v>
      </c>
      <c r="B10" s="61" t="s">
        <v>30</v>
      </c>
      <c r="C10" s="62"/>
      <c r="D10" s="62"/>
      <c r="E10" s="62"/>
      <c r="F10" s="62"/>
      <c r="G10" s="62"/>
    </row>
    <row r="11" spans="1:16" ht="25" thickBot="1">
      <c r="A11" s="64"/>
      <c r="B11" s="6" t="s">
        <v>7</v>
      </c>
      <c r="C11" s="7" t="s">
        <v>8</v>
      </c>
      <c r="D11" s="7" t="s">
        <v>9</v>
      </c>
      <c r="E11" s="7" t="s">
        <v>10</v>
      </c>
      <c r="F11" s="8" t="s">
        <v>11</v>
      </c>
      <c r="G11" s="9" t="s">
        <v>2</v>
      </c>
    </row>
    <row r="12" spans="1:16" ht="16" thickBot="1">
      <c r="A12" s="42" t="s">
        <v>3</v>
      </c>
      <c r="B12" s="43">
        <v>34</v>
      </c>
      <c r="C12" s="44">
        <v>4</v>
      </c>
      <c r="D12" s="44">
        <v>0</v>
      </c>
      <c r="E12" s="44">
        <v>0</v>
      </c>
      <c r="F12" s="45">
        <v>0</v>
      </c>
      <c r="G12" s="2">
        <f>SUM(B12:F12)</f>
        <v>38</v>
      </c>
    </row>
    <row r="13" spans="1:16" ht="16" thickBot="1">
      <c r="A13" s="42" t="s">
        <v>5</v>
      </c>
      <c r="B13" s="43">
        <v>35</v>
      </c>
      <c r="C13" s="44">
        <v>0</v>
      </c>
      <c r="D13" s="44">
        <v>2</v>
      </c>
      <c r="E13" s="44">
        <v>0</v>
      </c>
      <c r="F13" s="46">
        <v>0</v>
      </c>
      <c r="G13" s="2">
        <f>SUM(B13:F13)</f>
        <v>37</v>
      </c>
    </row>
    <row r="14" spans="1:16">
      <c r="A14" s="42" t="s">
        <v>31</v>
      </c>
      <c r="B14" s="47">
        <v>49</v>
      </c>
      <c r="C14" s="48">
        <v>3</v>
      </c>
      <c r="D14" s="48">
        <v>3</v>
      </c>
      <c r="E14" s="48">
        <v>0</v>
      </c>
      <c r="F14" s="49">
        <v>1</v>
      </c>
      <c r="G14" s="2">
        <f>SUM(B14:F14)</f>
        <v>56</v>
      </c>
    </row>
    <row r="15" spans="1:16">
      <c r="A15" s="3" t="s">
        <v>2</v>
      </c>
      <c r="B15" s="2">
        <f>SUM(B12:B14)</f>
        <v>118</v>
      </c>
      <c r="C15" s="2">
        <f t="shared" ref="C15" si="1">SUM(C12:C14)</f>
        <v>7</v>
      </c>
      <c r="D15" s="2">
        <f t="shared" ref="D15" si="2">SUM(D12:D14)</f>
        <v>5</v>
      </c>
      <c r="E15" s="2">
        <f t="shared" ref="E15" si="3">SUM(E12:E14)</f>
        <v>0</v>
      </c>
      <c r="F15" s="2">
        <f t="shared" ref="F15" si="4">SUM(F12:F14)</f>
        <v>1</v>
      </c>
      <c r="G15" s="2">
        <f>SUM(G12:G14)</f>
        <v>131</v>
      </c>
    </row>
    <row r="16" spans="1:16">
      <c r="A16" s="4" t="s">
        <v>6</v>
      </c>
      <c r="B16" s="5">
        <f>B15/G15</f>
        <v>0.9007633587786259</v>
      </c>
      <c r="C16" s="5">
        <f>C15/G15</f>
        <v>5.3435114503816793E-2</v>
      </c>
      <c r="D16" s="5">
        <f>D15/G15</f>
        <v>3.8167938931297711E-2</v>
      </c>
      <c r="E16" s="5">
        <f>E15/G15</f>
        <v>0</v>
      </c>
      <c r="F16" s="5">
        <f>F15/G15</f>
        <v>7.6335877862595417E-3</v>
      </c>
      <c r="G16" s="5">
        <f>G15/G15</f>
        <v>1</v>
      </c>
    </row>
    <row r="19" spans="1:7">
      <c r="A19" s="63" t="s">
        <v>0</v>
      </c>
      <c r="B19" s="61" t="s">
        <v>32</v>
      </c>
      <c r="C19" s="62"/>
      <c r="D19" s="62"/>
      <c r="E19" s="62"/>
      <c r="F19" s="62"/>
      <c r="G19" s="62"/>
    </row>
    <row r="20" spans="1:7" ht="25" thickBot="1">
      <c r="A20" s="64"/>
      <c r="B20" s="6" t="s">
        <v>7</v>
      </c>
      <c r="C20" s="7" t="s">
        <v>8</v>
      </c>
      <c r="D20" s="7" t="s">
        <v>9</v>
      </c>
      <c r="E20" s="7" t="s">
        <v>10</v>
      </c>
      <c r="F20" s="8" t="s">
        <v>11</v>
      </c>
      <c r="G20" s="9" t="s">
        <v>2</v>
      </c>
    </row>
    <row r="21" spans="1:7" ht="16" thickBot="1">
      <c r="A21" s="42" t="s">
        <v>5</v>
      </c>
      <c r="B21" s="43">
        <v>164</v>
      </c>
      <c r="C21" s="44">
        <v>5</v>
      </c>
      <c r="D21" s="44">
        <v>0</v>
      </c>
      <c r="E21" s="44">
        <v>1</v>
      </c>
      <c r="F21" s="46">
        <v>0</v>
      </c>
      <c r="G21" s="2">
        <f>SUM(B21:F21)</f>
        <v>170</v>
      </c>
    </row>
    <row r="22" spans="1:7">
      <c r="A22" s="42" t="s">
        <v>31</v>
      </c>
      <c r="B22" s="47">
        <v>83</v>
      </c>
      <c r="C22" s="48">
        <v>4</v>
      </c>
      <c r="D22" s="48">
        <v>1</v>
      </c>
      <c r="E22" s="48">
        <v>0</v>
      </c>
      <c r="F22" s="49">
        <v>0</v>
      </c>
      <c r="G22" s="2">
        <f>SUM(B22:F22)</f>
        <v>88</v>
      </c>
    </row>
    <row r="23" spans="1:7">
      <c r="A23" s="3" t="s">
        <v>2</v>
      </c>
      <c r="B23" s="2">
        <f t="shared" ref="B23:G23" si="5">SUM(B21:B22)</f>
        <v>247</v>
      </c>
      <c r="C23" s="2">
        <f t="shared" si="5"/>
        <v>9</v>
      </c>
      <c r="D23" s="2">
        <f t="shared" si="5"/>
        <v>1</v>
      </c>
      <c r="E23" s="2">
        <f t="shared" si="5"/>
        <v>1</v>
      </c>
      <c r="F23" s="2">
        <f t="shared" si="5"/>
        <v>0</v>
      </c>
      <c r="G23" s="2">
        <f t="shared" si="5"/>
        <v>258</v>
      </c>
    </row>
    <row r="24" spans="1:7">
      <c r="A24" s="4" t="s">
        <v>6</v>
      </c>
      <c r="B24" s="5">
        <f>B23/G23</f>
        <v>0.95736434108527135</v>
      </c>
      <c r="C24" s="5">
        <f>C23/G23</f>
        <v>3.4883720930232558E-2</v>
      </c>
      <c r="D24" s="5">
        <f>D23/G23</f>
        <v>3.875968992248062E-3</v>
      </c>
      <c r="E24" s="5">
        <f>E23/G23</f>
        <v>3.875968992248062E-3</v>
      </c>
      <c r="F24" s="5">
        <f>F23/G23</f>
        <v>0</v>
      </c>
      <c r="G24" s="5">
        <f>G23/G23</f>
        <v>1</v>
      </c>
    </row>
    <row r="27" spans="1:7">
      <c r="A27" s="63" t="s">
        <v>0</v>
      </c>
      <c r="B27" s="61" t="s">
        <v>33</v>
      </c>
      <c r="C27" s="62"/>
      <c r="D27" s="62"/>
      <c r="E27" s="62"/>
      <c r="F27" s="62"/>
      <c r="G27" s="62"/>
    </row>
    <row r="28" spans="1:7" ht="25" thickBot="1">
      <c r="A28" s="64"/>
      <c r="B28" s="6" t="s">
        <v>7</v>
      </c>
      <c r="C28" s="7" t="s">
        <v>8</v>
      </c>
      <c r="D28" s="7" t="s">
        <v>9</v>
      </c>
      <c r="E28" s="7" t="s">
        <v>10</v>
      </c>
      <c r="F28" s="8" t="s">
        <v>11</v>
      </c>
      <c r="G28" s="9" t="s">
        <v>2</v>
      </c>
    </row>
    <row r="29" spans="1:7">
      <c r="A29" s="42" t="s">
        <v>3</v>
      </c>
      <c r="B29" s="47">
        <v>27</v>
      </c>
      <c r="C29" s="48">
        <v>0</v>
      </c>
      <c r="D29" s="48">
        <v>0</v>
      </c>
      <c r="E29" s="48">
        <v>0</v>
      </c>
      <c r="F29" s="49">
        <v>0</v>
      </c>
      <c r="G29" s="2">
        <f>SUM(B29:F29)</f>
        <v>27</v>
      </c>
    </row>
    <row r="30" spans="1:7">
      <c r="A30" s="42" t="s">
        <v>35</v>
      </c>
      <c r="B30" s="47">
        <v>33</v>
      </c>
      <c r="C30" s="48">
        <v>31</v>
      </c>
      <c r="D30" s="48">
        <v>7</v>
      </c>
      <c r="E30" s="48">
        <v>0</v>
      </c>
      <c r="F30" s="56">
        <v>0</v>
      </c>
      <c r="G30" s="2">
        <f>SUM(B30:F30)</f>
        <v>71</v>
      </c>
    </row>
    <row r="31" spans="1:7">
      <c r="A31" s="42" t="s">
        <v>34</v>
      </c>
      <c r="B31" s="47">
        <v>27</v>
      </c>
      <c r="C31" s="48">
        <v>1</v>
      </c>
      <c r="D31" s="48">
        <v>0</v>
      </c>
      <c r="E31" s="48">
        <v>0</v>
      </c>
      <c r="F31" s="49">
        <v>0</v>
      </c>
      <c r="G31" s="2">
        <f>SUM(B31:F31)</f>
        <v>28</v>
      </c>
    </row>
    <row r="32" spans="1:7">
      <c r="A32" s="3" t="s">
        <v>2</v>
      </c>
      <c r="B32" s="2">
        <f t="shared" ref="B32:G32" si="6">SUM(B29:B31)</f>
        <v>87</v>
      </c>
      <c r="C32" s="2">
        <f t="shared" si="6"/>
        <v>32</v>
      </c>
      <c r="D32" s="2">
        <f t="shared" si="6"/>
        <v>7</v>
      </c>
      <c r="E32" s="2">
        <f t="shared" si="6"/>
        <v>0</v>
      </c>
      <c r="F32" s="2">
        <f t="shared" si="6"/>
        <v>0</v>
      </c>
      <c r="G32" s="2">
        <f t="shared" si="6"/>
        <v>126</v>
      </c>
    </row>
    <row r="33" spans="1:7">
      <c r="A33" s="4" t="s">
        <v>6</v>
      </c>
      <c r="B33" s="5">
        <f>B32/G32</f>
        <v>0.69047619047619047</v>
      </c>
      <c r="C33" s="5">
        <f>C32/G32</f>
        <v>0.25396825396825395</v>
      </c>
      <c r="D33" s="5">
        <f>D32/G32</f>
        <v>5.5555555555555552E-2</v>
      </c>
      <c r="E33" s="5">
        <f>E32/G32</f>
        <v>0</v>
      </c>
      <c r="F33" s="5">
        <f>F32/G32</f>
        <v>0</v>
      </c>
      <c r="G33" s="5">
        <f>G32/G32</f>
        <v>1</v>
      </c>
    </row>
    <row r="36" spans="1:7">
      <c r="A36" s="63" t="s">
        <v>0</v>
      </c>
      <c r="B36" s="61" t="s">
        <v>36</v>
      </c>
      <c r="C36" s="62"/>
      <c r="D36" s="62"/>
      <c r="E36" s="62"/>
      <c r="F36" s="62"/>
      <c r="G36" s="62"/>
    </row>
    <row r="37" spans="1:7" ht="25" thickBot="1">
      <c r="A37" s="64"/>
      <c r="B37" s="6" t="s">
        <v>7</v>
      </c>
      <c r="C37" s="7" t="s">
        <v>8</v>
      </c>
      <c r="D37" s="7" t="s">
        <v>9</v>
      </c>
      <c r="E37" s="7" t="s">
        <v>10</v>
      </c>
      <c r="F37" s="8" t="s">
        <v>11</v>
      </c>
      <c r="G37" s="9" t="s">
        <v>2</v>
      </c>
    </row>
    <row r="38" spans="1:7">
      <c r="A38" s="42" t="s">
        <v>3</v>
      </c>
      <c r="B38" s="50">
        <v>198</v>
      </c>
      <c r="C38" s="51">
        <v>9</v>
      </c>
      <c r="D38" s="51">
        <v>1</v>
      </c>
      <c r="E38" s="51">
        <v>1</v>
      </c>
      <c r="F38" s="52">
        <v>0</v>
      </c>
      <c r="G38" s="2">
        <f>SUM(B38:F38)</f>
        <v>209</v>
      </c>
    </row>
    <row r="39" spans="1:7" ht="16" thickBot="1">
      <c r="A39" s="42" t="s">
        <v>31</v>
      </c>
      <c r="B39" s="43">
        <v>123</v>
      </c>
      <c r="C39" s="44">
        <v>3</v>
      </c>
      <c r="D39" s="44">
        <v>0</v>
      </c>
      <c r="E39" s="44">
        <v>0</v>
      </c>
      <c r="F39" s="46">
        <v>0</v>
      </c>
      <c r="G39" s="2">
        <f>SUM(B39:F39)</f>
        <v>126</v>
      </c>
    </row>
    <row r="40" spans="1:7">
      <c r="A40" s="3" t="s">
        <v>2</v>
      </c>
      <c r="B40" s="2">
        <f t="shared" ref="B40:G40" si="7">SUM(B38:B39)</f>
        <v>321</v>
      </c>
      <c r="C40" s="2">
        <f t="shared" si="7"/>
        <v>12</v>
      </c>
      <c r="D40" s="2">
        <f t="shared" si="7"/>
        <v>1</v>
      </c>
      <c r="E40" s="2">
        <f t="shared" si="7"/>
        <v>1</v>
      </c>
      <c r="F40" s="2">
        <f t="shared" si="7"/>
        <v>0</v>
      </c>
      <c r="G40" s="2">
        <f t="shared" si="7"/>
        <v>335</v>
      </c>
    </row>
    <row r="41" spans="1:7">
      <c r="A41" s="4" t="s">
        <v>6</v>
      </c>
      <c r="B41" s="5">
        <f>B40/G40</f>
        <v>0.95820895522388061</v>
      </c>
      <c r="C41" s="5">
        <f>C40/G40</f>
        <v>3.5820895522388062E-2</v>
      </c>
      <c r="D41" s="5">
        <f>D40/G40</f>
        <v>2.9850746268656717E-3</v>
      </c>
      <c r="E41" s="5">
        <f>E40/G40</f>
        <v>2.9850746268656717E-3</v>
      </c>
      <c r="F41" s="5">
        <f>F40/G40</f>
        <v>0</v>
      </c>
      <c r="G41" s="5">
        <f>G40/G40</f>
        <v>1</v>
      </c>
    </row>
    <row r="44" spans="1:7">
      <c r="A44" s="63" t="s">
        <v>0</v>
      </c>
      <c r="B44" s="61" t="s">
        <v>37</v>
      </c>
      <c r="C44" s="62"/>
      <c r="D44" s="62"/>
      <c r="E44" s="62"/>
      <c r="F44" s="62"/>
      <c r="G44" s="62"/>
    </row>
    <row r="45" spans="1:7" ht="25" thickBot="1">
      <c r="A45" s="64"/>
      <c r="B45" s="6" t="s">
        <v>7</v>
      </c>
      <c r="C45" s="7" t="s">
        <v>8</v>
      </c>
      <c r="D45" s="7" t="s">
        <v>9</v>
      </c>
      <c r="E45" s="7" t="s">
        <v>10</v>
      </c>
      <c r="F45" s="8" t="s">
        <v>11</v>
      </c>
      <c r="G45" s="9" t="s">
        <v>2</v>
      </c>
    </row>
    <row r="46" spans="1:7">
      <c r="A46" s="42" t="s">
        <v>38</v>
      </c>
      <c r="B46" s="53">
        <v>219</v>
      </c>
      <c r="C46" s="54">
        <v>4</v>
      </c>
      <c r="D46" s="54">
        <v>2</v>
      </c>
      <c r="E46" s="54">
        <v>0</v>
      </c>
      <c r="F46" s="55">
        <v>1</v>
      </c>
      <c r="G46" s="2">
        <f>SUM(B46:F46)</f>
        <v>226</v>
      </c>
    </row>
    <row r="47" spans="1:7">
      <c r="A47" s="3" t="s">
        <v>2</v>
      </c>
      <c r="B47" s="2">
        <f t="shared" ref="B47:G47" si="8">SUM(B46:B46)</f>
        <v>219</v>
      </c>
      <c r="C47" s="2">
        <f t="shared" si="8"/>
        <v>4</v>
      </c>
      <c r="D47" s="2">
        <f t="shared" si="8"/>
        <v>2</v>
      </c>
      <c r="E47" s="2">
        <f t="shared" si="8"/>
        <v>0</v>
      </c>
      <c r="F47" s="2">
        <f t="shared" si="8"/>
        <v>1</v>
      </c>
      <c r="G47" s="2">
        <f t="shared" si="8"/>
        <v>226</v>
      </c>
    </row>
    <row r="48" spans="1:7">
      <c r="A48" s="4" t="s">
        <v>6</v>
      </c>
      <c r="B48" s="5">
        <f>B47/G47</f>
        <v>0.96902654867256632</v>
      </c>
      <c r="C48" s="5">
        <f>C47/G47</f>
        <v>1.7699115044247787E-2</v>
      </c>
      <c r="D48" s="5">
        <f>D47/G47</f>
        <v>8.8495575221238937E-3</v>
      </c>
      <c r="E48" s="5">
        <f>E47/G47</f>
        <v>0</v>
      </c>
      <c r="F48" s="5">
        <f>F47/G47</f>
        <v>4.4247787610619468E-3</v>
      </c>
      <c r="G48" s="5">
        <f>G47/G47</f>
        <v>1</v>
      </c>
    </row>
    <row r="51" spans="1:7">
      <c r="A51" s="63" t="s">
        <v>0</v>
      </c>
      <c r="B51" s="61" t="s">
        <v>28</v>
      </c>
      <c r="C51" s="62"/>
      <c r="D51" s="62"/>
      <c r="E51" s="62"/>
      <c r="F51" s="62"/>
      <c r="G51" s="62"/>
    </row>
    <row r="52" spans="1:7" ht="25" thickBot="1">
      <c r="A52" s="64"/>
      <c r="B52" s="6" t="s">
        <v>7</v>
      </c>
      <c r="C52" s="7" t="s">
        <v>8</v>
      </c>
      <c r="D52" s="7" t="s">
        <v>9</v>
      </c>
      <c r="E52" s="7" t="s">
        <v>10</v>
      </c>
      <c r="F52" s="8" t="s">
        <v>11</v>
      </c>
      <c r="G52" s="9" t="s">
        <v>2</v>
      </c>
    </row>
    <row r="53" spans="1:7">
      <c r="A53" s="42" t="s">
        <v>39</v>
      </c>
      <c r="B53" s="47">
        <v>93</v>
      </c>
      <c r="C53" s="48">
        <v>7</v>
      </c>
      <c r="D53" s="48">
        <v>2</v>
      </c>
      <c r="E53" s="48">
        <v>0</v>
      </c>
      <c r="F53" s="49">
        <v>0</v>
      </c>
      <c r="G53" s="2">
        <f>SUM(B53:F53)</f>
        <v>102</v>
      </c>
    </row>
    <row r="54" spans="1:7">
      <c r="A54" s="3" t="s">
        <v>2</v>
      </c>
      <c r="B54" s="2">
        <f t="shared" ref="B54:G54" si="9">SUM(B53:B53)</f>
        <v>93</v>
      </c>
      <c r="C54" s="2">
        <f t="shared" si="9"/>
        <v>7</v>
      </c>
      <c r="D54" s="2">
        <f t="shared" si="9"/>
        <v>2</v>
      </c>
      <c r="E54" s="2">
        <f t="shared" si="9"/>
        <v>0</v>
      </c>
      <c r="F54" s="2">
        <f t="shared" si="9"/>
        <v>0</v>
      </c>
      <c r="G54" s="2">
        <f t="shared" si="9"/>
        <v>102</v>
      </c>
    </row>
    <row r="55" spans="1:7">
      <c r="A55" s="4" t="s">
        <v>6</v>
      </c>
      <c r="B55" s="5">
        <f>B54/G54</f>
        <v>0.91176470588235292</v>
      </c>
      <c r="C55" s="5">
        <f>C54/G54</f>
        <v>6.8627450980392163E-2</v>
      </c>
      <c r="D55" s="5">
        <f>D54/G54</f>
        <v>1.9607843137254902E-2</v>
      </c>
      <c r="E55" s="5">
        <f>E54/G54</f>
        <v>0</v>
      </c>
      <c r="F55" s="5">
        <f>F54/G54</f>
        <v>0</v>
      </c>
      <c r="G55" s="5">
        <f>G54/G54</f>
        <v>1</v>
      </c>
    </row>
  </sheetData>
  <mergeCells count="14">
    <mergeCell ref="A44:A45"/>
    <mergeCell ref="B44:G44"/>
    <mergeCell ref="A51:A52"/>
    <mergeCell ref="B51:G51"/>
    <mergeCell ref="A27:A28"/>
    <mergeCell ref="B27:G27"/>
    <mergeCell ref="A1:A2"/>
    <mergeCell ref="A36:A37"/>
    <mergeCell ref="B36:G36"/>
    <mergeCell ref="B1:G1"/>
    <mergeCell ref="A10:A11"/>
    <mergeCell ref="B10:G10"/>
    <mergeCell ref="A19:A20"/>
    <mergeCell ref="B19:G19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opLeftCell="A31" workbookViewId="0">
      <selection activeCell="K31" sqref="K31"/>
    </sheetView>
  </sheetViews>
  <sheetFormatPr baseColWidth="10" defaultRowHeight="15" x14ac:dyDescent="0"/>
  <cols>
    <col min="1" max="1" width="31" bestFit="1" customWidth="1"/>
  </cols>
  <sheetData>
    <row r="1" spans="1:7">
      <c r="A1" s="63" t="s">
        <v>12</v>
      </c>
      <c r="B1" s="61" t="s">
        <v>13</v>
      </c>
      <c r="C1" s="62"/>
      <c r="D1" s="62"/>
      <c r="E1" s="62"/>
      <c r="F1" s="62"/>
      <c r="G1" s="62"/>
    </row>
    <row r="2" spans="1:7" ht="25" thickBot="1">
      <c r="A2" s="64"/>
      <c r="B2" s="6" t="s">
        <v>7</v>
      </c>
      <c r="C2" s="7" t="s">
        <v>8</v>
      </c>
      <c r="D2" s="7" t="s">
        <v>9</v>
      </c>
      <c r="E2" s="7" t="s">
        <v>10</v>
      </c>
      <c r="F2" s="8" t="s">
        <v>11</v>
      </c>
      <c r="G2" s="9" t="s">
        <v>2</v>
      </c>
    </row>
    <row r="3" spans="1:7">
      <c r="A3" s="19" t="s">
        <v>26</v>
      </c>
      <c r="B3" s="22">
        <v>27</v>
      </c>
      <c r="C3" s="23">
        <v>0</v>
      </c>
      <c r="D3" s="23">
        <v>0</v>
      </c>
      <c r="E3" s="23">
        <v>0</v>
      </c>
      <c r="F3" s="24">
        <v>0</v>
      </c>
      <c r="G3" s="2">
        <f>SUM(B3:F3)</f>
        <v>27</v>
      </c>
    </row>
    <row r="4" spans="1:7">
      <c r="A4" s="33" t="s">
        <v>27</v>
      </c>
      <c r="B4" s="34">
        <v>198</v>
      </c>
      <c r="C4" s="35">
        <v>9</v>
      </c>
      <c r="D4" s="35">
        <v>1</v>
      </c>
      <c r="E4" s="35">
        <v>1</v>
      </c>
      <c r="F4" s="36">
        <v>0</v>
      </c>
      <c r="G4" s="2">
        <f>SUM(B4:F4)</f>
        <v>209</v>
      </c>
    </row>
    <row r="5" spans="1:7">
      <c r="A5" s="33" t="s">
        <v>21</v>
      </c>
      <c r="B5" s="34">
        <v>51</v>
      </c>
      <c r="C5" s="35">
        <v>1</v>
      </c>
      <c r="D5" s="35">
        <v>0</v>
      </c>
      <c r="E5" s="35">
        <v>0</v>
      </c>
      <c r="F5" s="37">
        <v>0</v>
      </c>
      <c r="G5" s="2">
        <f>SUM(B5:F5)</f>
        <v>52</v>
      </c>
    </row>
    <row r="6" spans="1:7" ht="16" thickBot="1">
      <c r="A6" s="21" t="s">
        <v>25</v>
      </c>
      <c r="B6" s="29">
        <v>34</v>
      </c>
      <c r="C6" s="30">
        <v>4</v>
      </c>
      <c r="D6" s="30">
        <v>0</v>
      </c>
      <c r="E6" s="30">
        <v>0</v>
      </c>
      <c r="F6" s="38">
        <v>0</v>
      </c>
      <c r="G6" s="2">
        <f>SUM(B6:F6)</f>
        <v>38</v>
      </c>
    </row>
    <row r="7" spans="1:7">
      <c r="A7" s="3" t="s">
        <v>2</v>
      </c>
      <c r="B7" s="2">
        <f>SUM(B3:B6)</f>
        <v>310</v>
      </c>
      <c r="C7" s="2">
        <f t="shared" ref="C7:G7" si="0">SUM(C3:C6)</f>
        <v>14</v>
      </c>
      <c r="D7" s="2">
        <f t="shared" si="0"/>
        <v>1</v>
      </c>
      <c r="E7" s="2">
        <f t="shared" si="0"/>
        <v>1</v>
      </c>
      <c r="F7" s="2">
        <f t="shared" si="0"/>
        <v>0</v>
      </c>
      <c r="G7" s="2">
        <f t="shared" si="0"/>
        <v>326</v>
      </c>
    </row>
    <row r="8" spans="1:7">
      <c r="A8" s="4" t="s">
        <v>6</v>
      </c>
      <c r="B8" s="5">
        <f>B7/G7</f>
        <v>0.95092024539877296</v>
      </c>
      <c r="C8" s="5">
        <f>C7/G7</f>
        <v>4.2944785276073622E-2</v>
      </c>
      <c r="D8" s="5">
        <f>D7/G7</f>
        <v>3.0674846625766872E-3</v>
      </c>
      <c r="E8" s="5">
        <f>E7/G7</f>
        <v>3.0674846625766872E-3</v>
      </c>
      <c r="F8" s="5">
        <f>F7/G7</f>
        <v>0</v>
      </c>
      <c r="G8" s="5">
        <f>G7/G7</f>
        <v>1</v>
      </c>
    </row>
    <row r="11" spans="1:7">
      <c r="A11" s="65" t="s">
        <v>12</v>
      </c>
      <c r="B11" s="67" t="s">
        <v>14</v>
      </c>
      <c r="C11" s="67"/>
      <c r="D11" s="67"/>
      <c r="E11" s="67"/>
      <c r="F11" s="67"/>
      <c r="G11" s="67"/>
    </row>
    <row r="12" spans="1:7" ht="25" thickBot="1">
      <c r="A12" s="66"/>
      <c r="B12" s="10" t="s">
        <v>7</v>
      </c>
      <c r="C12" s="11" t="s">
        <v>8</v>
      </c>
      <c r="D12" s="11" t="s">
        <v>9</v>
      </c>
      <c r="E12" s="11" t="s">
        <v>10</v>
      </c>
      <c r="F12" s="12" t="s">
        <v>11</v>
      </c>
      <c r="G12" s="13" t="s">
        <v>2</v>
      </c>
    </row>
    <row r="13" spans="1:7">
      <c r="A13" s="19" t="s">
        <v>21</v>
      </c>
      <c r="B13" s="14">
        <v>156</v>
      </c>
      <c r="C13" s="14">
        <v>13</v>
      </c>
      <c r="D13" s="14">
        <v>5</v>
      </c>
      <c r="E13" s="14">
        <v>3</v>
      </c>
      <c r="F13" s="14">
        <v>0</v>
      </c>
      <c r="G13" s="15">
        <f>SUM(B13:F13)</f>
        <v>177</v>
      </c>
    </row>
    <row r="14" spans="1:7">
      <c r="A14" s="20" t="s">
        <v>22</v>
      </c>
      <c r="B14" s="26">
        <v>19</v>
      </c>
      <c r="C14" s="27">
        <v>1</v>
      </c>
      <c r="D14" s="27">
        <v>0</v>
      </c>
      <c r="E14" s="27">
        <v>0</v>
      </c>
      <c r="F14" s="40">
        <v>0</v>
      </c>
      <c r="G14" s="15">
        <f t="shared" ref="G14:G16" si="1">SUM(B14:F14)</f>
        <v>20</v>
      </c>
    </row>
    <row r="15" spans="1:7">
      <c r="A15" s="20" t="s">
        <v>23</v>
      </c>
      <c r="B15" s="26">
        <v>31</v>
      </c>
      <c r="C15" s="27">
        <v>2</v>
      </c>
      <c r="D15" s="27">
        <v>1</v>
      </c>
      <c r="E15" s="27">
        <v>0</v>
      </c>
      <c r="F15" s="40">
        <v>0</v>
      </c>
      <c r="G15" s="15">
        <f t="shared" si="1"/>
        <v>34</v>
      </c>
    </row>
    <row r="16" spans="1:7">
      <c r="A16" s="20" t="s">
        <v>24</v>
      </c>
      <c r="B16" s="26">
        <v>33</v>
      </c>
      <c r="C16" s="27">
        <v>1</v>
      </c>
      <c r="D16" s="27">
        <v>0</v>
      </c>
      <c r="E16" s="27">
        <v>0</v>
      </c>
      <c r="F16" s="40">
        <v>0</v>
      </c>
      <c r="G16" s="15">
        <f t="shared" si="1"/>
        <v>34</v>
      </c>
    </row>
    <row r="17" spans="1:7">
      <c r="A17" s="16" t="s">
        <v>2</v>
      </c>
      <c r="B17" s="15">
        <f t="shared" ref="B17:F17" si="2">SUM(B13:B16)</f>
        <v>239</v>
      </c>
      <c r="C17" s="15">
        <f t="shared" si="2"/>
        <v>17</v>
      </c>
      <c r="D17" s="15">
        <f t="shared" si="2"/>
        <v>6</v>
      </c>
      <c r="E17" s="15">
        <f t="shared" si="2"/>
        <v>3</v>
      </c>
      <c r="F17" s="15">
        <f t="shared" si="2"/>
        <v>0</v>
      </c>
      <c r="G17" s="15">
        <f>SUM(G13:G16)</f>
        <v>265</v>
      </c>
    </row>
    <row r="18" spans="1:7">
      <c r="A18" s="17" t="s">
        <v>6</v>
      </c>
      <c r="B18" s="5">
        <f>B17/G17</f>
        <v>0.90188679245283021</v>
      </c>
      <c r="C18" s="5">
        <f>C17/G17</f>
        <v>6.4150943396226415E-2</v>
      </c>
      <c r="D18" s="5">
        <f>D17/G17</f>
        <v>2.2641509433962263E-2</v>
      </c>
      <c r="E18" s="5">
        <f>E17/G17</f>
        <v>1.1320754716981131E-2</v>
      </c>
      <c r="F18" s="5">
        <f>F17/G17</f>
        <v>0</v>
      </c>
      <c r="G18" s="5">
        <f>G17/G17</f>
        <v>1</v>
      </c>
    </row>
    <row r="21" spans="1:7">
      <c r="A21" s="65" t="s">
        <v>12</v>
      </c>
      <c r="B21" s="67" t="s">
        <v>15</v>
      </c>
      <c r="C21" s="67"/>
      <c r="D21" s="67"/>
      <c r="E21" s="67"/>
      <c r="F21" s="67"/>
      <c r="G21" s="67"/>
    </row>
    <row r="22" spans="1:7" ht="25" thickBot="1">
      <c r="A22" s="66"/>
      <c r="B22" s="10" t="s">
        <v>7</v>
      </c>
      <c r="C22" s="11" t="s">
        <v>8</v>
      </c>
      <c r="D22" s="11" t="s">
        <v>9</v>
      </c>
      <c r="E22" s="11" t="s">
        <v>10</v>
      </c>
      <c r="F22" s="12" t="s">
        <v>11</v>
      </c>
      <c r="G22" s="13" t="s">
        <v>2</v>
      </c>
    </row>
    <row r="23" spans="1:7">
      <c r="A23" s="19" t="s">
        <v>26</v>
      </c>
      <c r="B23" s="22">
        <v>27</v>
      </c>
      <c r="C23" s="23">
        <v>1</v>
      </c>
      <c r="D23" s="23">
        <v>0</v>
      </c>
      <c r="E23" s="23">
        <v>0</v>
      </c>
      <c r="F23" s="24">
        <v>0</v>
      </c>
      <c r="G23" s="25">
        <f>SUM(B23:F23)</f>
        <v>28</v>
      </c>
    </row>
    <row r="24" spans="1:7">
      <c r="A24" s="16" t="s">
        <v>2</v>
      </c>
      <c r="B24" s="25">
        <f>B23</f>
        <v>27</v>
      </c>
      <c r="C24" s="25">
        <f t="shared" ref="C24:G24" si="3">C23</f>
        <v>1</v>
      </c>
      <c r="D24" s="25">
        <f t="shared" si="3"/>
        <v>0</v>
      </c>
      <c r="E24" s="25">
        <f t="shared" si="3"/>
        <v>0</v>
      </c>
      <c r="F24" s="25">
        <f t="shared" si="3"/>
        <v>0</v>
      </c>
      <c r="G24" s="25">
        <f t="shared" si="3"/>
        <v>28</v>
      </c>
    </row>
    <row r="25" spans="1:7">
      <c r="A25" s="17" t="s">
        <v>6</v>
      </c>
      <c r="B25" s="5">
        <f>B24/G24</f>
        <v>0.9642857142857143</v>
      </c>
      <c r="C25" s="5">
        <f>C24/G24</f>
        <v>3.5714285714285712E-2</v>
      </c>
      <c r="D25" s="5">
        <f>D24/G24</f>
        <v>0</v>
      </c>
      <c r="E25" s="5">
        <f>E24/G24</f>
        <v>0</v>
      </c>
      <c r="F25" s="5">
        <f>F24/G24</f>
        <v>0</v>
      </c>
      <c r="G25" s="5">
        <f>G24/G24</f>
        <v>1</v>
      </c>
    </row>
    <row r="28" spans="1:7">
      <c r="A28" s="65" t="s">
        <v>12</v>
      </c>
      <c r="B28" s="67" t="s">
        <v>16</v>
      </c>
      <c r="C28" s="67"/>
      <c r="D28" s="67"/>
      <c r="E28" s="67"/>
      <c r="F28" s="67"/>
      <c r="G28" s="67"/>
    </row>
    <row r="29" spans="1:7" ht="25" thickBot="1">
      <c r="A29" s="66"/>
      <c r="B29" s="10" t="s">
        <v>7</v>
      </c>
      <c r="C29" s="11" t="s">
        <v>8</v>
      </c>
      <c r="D29" s="11" t="s">
        <v>9</v>
      </c>
      <c r="E29" s="11" t="s">
        <v>10</v>
      </c>
      <c r="F29" s="12" t="s">
        <v>11</v>
      </c>
      <c r="G29" s="13" t="s">
        <v>2</v>
      </c>
    </row>
    <row r="30" spans="1:7">
      <c r="A30" s="20" t="s">
        <v>28</v>
      </c>
      <c r="B30" s="22">
        <v>93</v>
      </c>
      <c r="C30" s="23">
        <v>7</v>
      </c>
      <c r="D30" s="23">
        <v>2</v>
      </c>
      <c r="E30" s="23">
        <v>0</v>
      </c>
      <c r="F30" s="24">
        <v>0</v>
      </c>
      <c r="G30" s="25">
        <f>SUM(B30:F30)</f>
        <v>102</v>
      </c>
    </row>
    <row r="31" spans="1:7">
      <c r="A31" s="16" t="s">
        <v>2</v>
      </c>
      <c r="B31" s="25">
        <f>B30</f>
        <v>93</v>
      </c>
      <c r="C31" s="25">
        <f t="shared" ref="C31:G31" si="4">C30</f>
        <v>7</v>
      </c>
      <c r="D31" s="25">
        <f t="shared" si="4"/>
        <v>2</v>
      </c>
      <c r="E31" s="25">
        <f t="shared" si="4"/>
        <v>0</v>
      </c>
      <c r="F31" s="25">
        <f t="shared" si="4"/>
        <v>0</v>
      </c>
      <c r="G31" s="25">
        <f t="shared" si="4"/>
        <v>102</v>
      </c>
    </row>
    <row r="32" spans="1:7">
      <c r="A32" s="17" t="s">
        <v>6</v>
      </c>
      <c r="B32" s="5">
        <f>B31/G31</f>
        <v>0.91176470588235292</v>
      </c>
      <c r="C32" s="5">
        <f>C31/G31</f>
        <v>6.8627450980392163E-2</v>
      </c>
      <c r="D32" s="5">
        <f>D31/G31</f>
        <v>1.9607843137254902E-2</v>
      </c>
      <c r="E32" s="5">
        <f>E31/G31</f>
        <v>0</v>
      </c>
      <c r="F32" s="5">
        <f>F31/G31</f>
        <v>0</v>
      </c>
      <c r="G32" s="5">
        <f>G31/G31</f>
        <v>1</v>
      </c>
    </row>
    <row r="35" spans="1:7">
      <c r="A35" s="65" t="s">
        <v>12</v>
      </c>
      <c r="B35" s="67" t="s">
        <v>17</v>
      </c>
      <c r="C35" s="67"/>
      <c r="D35" s="67"/>
      <c r="E35" s="67"/>
      <c r="F35" s="67"/>
      <c r="G35" s="67"/>
    </row>
    <row r="36" spans="1:7" ht="25" thickBot="1">
      <c r="A36" s="66"/>
      <c r="B36" s="10" t="s">
        <v>7</v>
      </c>
      <c r="C36" s="11" t="s">
        <v>8</v>
      </c>
      <c r="D36" s="11" t="s">
        <v>9</v>
      </c>
      <c r="E36" s="11" t="s">
        <v>10</v>
      </c>
      <c r="F36" s="12" t="s">
        <v>11</v>
      </c>
      <c r="G36" s="13" t="s">
        <v>2</v>
      </c>
    </row>
    <row r="37" spans="1:7">
      <c r="A37" s="19" t="s">
        <v>25</v>
      </c>
      <c r="B37" s="22">
        <v>49</v>
      </c>
      <c r="C37" s="23">
        <v>3</v>
      </c>
      <c r="D37" s="23">
        <v>3</v>
      </c>
      <c r="E37" s="23">
        <v>0</v>
      </c>
      <c r="F37" s="24">
        <v>1</v>
      </c>
      <c r="G37" s="25">
        <f>SUM(B37:F37)</f>
        <v>56</v>
      </c>
    </row>
    <row r="38" spans="1:7" ht="16" thickBot="1">
      <c r="A38" s="21" t="s">
        <v>27</v>
      </c>
      <c r="B38" s="29">
        <v>123</v>
      </c>
      <c r="C38" s="30">
        <v>3</v>
      </c>
      <c r="D38" s="30">
        <v>0</v>
      </c>
      <c r="E38" s="30">
        <v>0</v>
      </c>
      <c r="F38" s="31">
        <v>0</v>
      </c>
      <c r="G38" s="25">
        <f>SUM(B38:F38)</f>
        <v>126</v>
      </c>
    </row>
    <row r="39" spans="1:7">
      <c r="A39" s="16" t="s">
        <v>2</v>
      </c>
      <c r="B39" s="25">
        <f>SUM(B37:B38)</f>
        <v>172</v>
      </c>
      <c r="C39" s="25">
        <f t="shared" ref="C39:G39" si="5">SUM(C37:C38)</f>
        <v>6</v>
      </c>
      <c r="D39" s="25">
        <f t="shared" si="5"/>
        <v>3</v>
      </c>
      <c r="E39" s="25">
        <f t="shared" si="5"/>
        <v>0</v>
      </c>
      <c r="F39" s="25">
        <f t="shared" si="5"/>
        <v>1</v>
      </c>
      <c r="G39" s="25">
        <f t="shared" si="5"/>
        <v>182</v>
      </c>
    </row>
    <row r="40" spans="1:7">
      <c r="A40" s="17" t="s">
        <v>6</v>
      </c>
      <c r="B40" s="5">
        <f>B39/G39</f>
        <v>0.94505494505494503</v>
      </c>
      <c r="C40" s="5">
        <f>C39/G39</f>
        <v>3.2967032967032968E-2</v>
      </c>
      <c r="D40" s="5">
        <f>D39/G39</f>
        <v>1.6483516483516484E-2</v>
      </c>
      <c r="E40" s="5">
        <f>E39/G39</f>
        <v>0</v>
      </c>
      <c r="F40" s="5">
        <f>F39/G39</f>
        <v>5.4945054945054949E-3</v>
      </c>
      <c r="G40" s="5">
        <f>G39/G39</f>
        <v>1</v>
      </c>
    </row>
    <row r="43" spans="1:7">
      <c r="A43" s="65" t="s">
        <v>12</v>
      </c>
      <c r="B43" s="67" t="s">
        <v>18</v>
      </c>
      <c r="C43" s="67"/>
      <c r="D43" s="67"/>
      <c r="E43" s="67"/>
      <c r="F43" s="67"/>
      <c r="G43" s="67"/>
    </row>
    <row r="44" spans="1:7" ht="25" thickBot="1">
      <c r="A44" s="66"/>
      <c r="B44" s="10" t="s">
        <v>7</v>
      </c>
      <c r="C44" s="11" t="s">
        <v>8</v>
      </c>
      <c r="D44" s="11" t="s">
        <v>9</v>
      </c>
      <c r="E44" s="11" t="s">
        <v>10</v>
      </c>
      <c r="F44" s="12" t="s">
        <v>11</v>
      </c>
      <c r="G44" s="13" t="s">
        <v>2</v>
      </c>
    </row>
    <row r="45" spans="1:7">
      <c r="A45" s="20" t="s">
        <v>29</v>
      </c>
      <c r="B45" s="26">
        <v>219</v>
      </c>
      <c r="C45" s="27">
        <v>4</v>
      </c>
      <c r="D45" s="27">
        <v>2</v>
      </c>
      <c r="E45" s="27">
        <v>0</v>
      </c>
      <c r="F45" s="40">
        <v>1</v>
      </c>
      <c r="G45" s="41">
        <f>SUM(B45:F45)</f>
        <v>226</v>
      </c>
    </row>
    <row r="46" spans="1:7">
      <c r="A46" s="16" t="s">
        <v>2</v>
      </c>
      <c r="B46" s="25">
        <f>B45</f>
        <v>219</v>
      </c>
      <c r="C46" s="25">
        <f t="shared" ref="C46:G46" si="6">C45</f>
        <v>4</v>
      </c>
      <c r="D46" s="25">
        <f t="shared" si="6"/>
        <v>2</v>
      </c>
      <c r="E46" s="25">
        <f t="shared" si="6"/>
        <v>0</v>
      </c>
      <c r="F46" s="25">
        <f t="shared" si="6"/>
        <v>1</v>
      </c>
      <c r="G46" s="25">
        <f t="shared" si="6"/>
        <v>226</v>
      </c>
    </row>
    <row r="47" spans="1:7">
      <c r="A47" s="17" t="s">
        <v>6</v>
      </c>
      <c r="B47" s="5">
        <f>B46/G46</f>
        <v>0.96902654867256632</v>
      </c>
      <c r="C47" s="5">
        <f>C46/G46</f>
        <v>1.7699115044247787E-2</v>
      </c>
      <c r="D47" s="5">
        <f>D46/G46</f>
        <v>8.8495575221238937E-3</v>
      </c>
      <c r="E47" s="5">
        <f>E46/G46</f>
        <v>0</v>
      </c>
      <c r="F47" s="5">
        <f>F46/G46</f>
        <v>4.4247787610619468E-3</v>
      </c>
      <c r="G47" s="5">
        <f>G46/G46</f>
        <v>1</v>
      </c>
    </row>
    <row r="50" spans="1:7">
      <c r="A50" s="65" t="s">
        <v>12</v>
      </c>
      <c r="B50" s="67" t="s">
        <v>19</v>
      </c>
      <c r="C50" s="67"/>
      <c r="D50" s="67"/>
      <c r="E50" s="67"/>
      <c r="F50" s="67"/>
      <c r="G50" s="67"/>
    </row>
    <row r="51" spans="1:7" ht="25" thickBot="1">
      <c r="A51" s="66"/>
      <c r="B51" s="10" t="s">
        <v>7</v>
      </c>
      <c r="C51" s="11" t="s">
        <v>8</v>
      </c>
      <c r="D51" s="11" t="s">
        <v>9</v>
      </c>
      <c r="E51" s="11" t="s">
        <v>10</v>
      </c>
      <c r="F51" s="12" t="s">
        <v>11</v>
      </c>
      <c r="G51" s="13" t="s">
        <v>2</v>
      </c>
    </row>
    <row r="52" spans="1:7">
      <c r="A52" s="19" t="s">
        <v>21</v>
      </c>
      <c r="B52" s="22">
        <v>81</v>
      </c>
      <c r="C52" s="23">
        <v>0</v>
      </c>
      <c r="D52" s="23">
        <v>0</v>
      </c>
      <c r="E52" s="23">
        <v>0</v>
      </c>
      <c r="F52" s="24">
        <v>1</v>
      </c>
      <c r="G52" s="25">
        <f>SUM(B52:F52)</f>
        <v>82</v>
      </c>
    </row>
    <row r="53" spans="1:7">
      <c r="A53" s="20" t="s">
        <v>22</v>
      </c>
      <c r="B53" s="26">
        <v>59</v>
      </c>
      <c r="C53" s="27">
        <v>2</v>
      </c>
      <c r="D53" s="27">
        <v>0</v>
      </c>
      <c r="E53" s="27">
        <v>0</v>
      </c>
      <c r="F53" s="28">
        <v>0</v>
      </c>
      <c r="G53" s="25">
        <f t="shared" ref="G53:G56" si="7">SUM(B53:F53)</f>
        <v>61</v>
      </c>
    </row>
    <row r="54" spans="1:7">
      <c r="A54" s="20" t="s">
        <v>23</v>
      </c>
      <c r="B54" s="26">
        <v>57</v>
      </c>
      <c r="C54" s="27">
        <v>3</v>
      </c>
      <c r="D54" s="27">
        <v>0</v>
      </c>
      <c r="E54" s="27">
        <v>1</v>
      </c>
      <c r="F54" s="28">
        <v>0</v>
      </c>
      <c r="G54" s="25">
        <f t="shared" si="7"/>
        <v>61</v>
      </c>
    </row>
    <row r="55" spans="1:7">
      <c r="A55" s="20" t="s">
        <v>24</v>
      </c>
      <c r="B55" s="26">
        <v>48</v>
      </c>
      <c r="C55" s="27">
        <v>0</v>
      </c>
      <c r="D55" s="27">
        <v>0</v>
      </c>
      <c r="E55" s="27">
        <v>0</v>
      </c>
      <c r="F55" s="28">
        <v>0</v>
      </c>
      <c r="G55" s="25">
        <f t="shared" si="7"/>
        <v>48</v>
      </c>
    </row>
    <row r="56" spans="1:7" ht="16" thickBot="1">
      <c r="A56" s="21" t="s">
        <v>25</v>
      </c>
      <c r="B56" s="29">
        <v>35</v>
      </c>
      <c r="C56" s="30">
        <v>0</v>
      </c>
      <c r="D56" s="30">
        <v>2</v>
      </c>
      <c r="E56" s="30">
        <v>0</v>
      </c>
      <c r="F56" s="31">
        <v>0</v>
      </c>
      <c r="G56" s="25">
        <f t="shared" si="7"/>
        <v>37</v>
      </c>
    </row>
    <row r="57" spans="1:7">
      <c r="A57" s="16" t="s">
        <v>2</v>
      </c>
      <c r="B57" s="25">
        <f>SUM(B52:B56)</f>
        <v>280</v>
      </c>
      <c r="C57" s="25">
        <f t="shared" ref="C57:F57" si="8">SUM(C52:C56)</f>
        <v>5</v>
      </c>
      <c r="D57" s="25">
        <f t="shared" si="8"/>
        <v>2</v>
      </c>
      <c r="E57" s="25">
        <f t="shared" si="8"/>
        <v>1</v>
      </c>
      <c r="F57" s="25">
        <f t="shared" si="8"/>
        <v>1</v>
      </c>
      <c r="G57" s="25">
        <f>SUM(B57:F57)</f>
        <v>289</v>
      </c>
    </row>
    <row r="58" spans="1:7">
      <c r="A58" s="17" t="s">
        <v>6</v>
      </c>
      <c r="B58" s="18">
        <f>B57/G57</f>
        <v>0.96885813148788924</v>
      </c>
      <c r="C58" s="18">
        <f>C57/G57</f>
        <v>1.7301038062283738E-2</v>
      </c>
      <c r="D58" s="18">
        <f>D57/G57</f>
        <v>6.920415224913495E-3</v>
      </c>
      <c r="E58" s="18">
        <f>E57/G57</f>
        <v>3.4602076124567475E-3</v>
      </c>
      <c r="F58" s="18">
        <f>F57/G57</f>
        <v>3.4602076124567475E-3</v>
      </c>
      <c r="G58" s="32">
        <f>SUM(B58:F58)</f>
        <v>1</v>
      </c>
    </row>
    <row r="61" spans="1:7">
      <c r="A61" s="65" t="s">
        <v>12</v>
      </c>
      <c r="B61" s="67" t="s">
        <v>20</v>
      </c>
      <c r="C61" s="67"/>
      <c r="D61" s="67"/>
      <c r="E61" s="67"/>
      <c r="F61" s="67"/>
      <c r="G61" s="67"/>
    </row>
    <row r="62" spans="1:7" ht="25" thickBot="1">
      <c r="A62" s="66"/>
      <c r="B62" s="10" t="s">
        <v>7</v>
      </c>
      <c r="C62" s="11" t="s">
        <v>8</v>
      </c>
      <c r="D62" s="11" t="s">
        <v>9</v>
      </c>
      <c r="E62" s="11" t="s">
        <v>10</v>
      </c>
      <c r="F62" s="12" t="s">
        <v>11</v>
      </c>
      <c r="G62" s="13" t="s">
        <v>2</v>
      </c>
    </row>
    <row r="63" spans="1:7">
      <c r="A63" s="19" t="s">
        <v>26</v>
      </c>
      <c r="B63" s="22">
        <v>33</v>
      </c>
      <c r="C63" s="23">
        <v>31</v>
      </c>
      <c r="D63" s="23">
        <v>7</v>
      </c>
      <c r="E63" s="23">
        <v>0</v>
      </c>
      <c r="F63" s="39">
        <v>0</v>
      </c>
      <c r="G63" s="25">
        <f>SUM(B63:F63)</f>
        <v>71</v>
      </c>
    </row>
    <row r="64" spans="1:7">
      <c r="A64" s="16" t="s">
        <v>2</v>
      </c>
      <c r="B64" s="25">
        <f>B63</f>
        <v>33</v>
      </c>
      <c r="C64" s="25">
        <f t="shared" ref="C64:G64" si="9">C63</f>
        <v>31</v>
      </c>
      <c r="D64" s="25">
        <f t="shared" si="9"/>
        <v>7</v>
      </c>
      <c r="E64" s="25">
        <f t="shared" si="9"/>
        <v>0</v>
      </c>
      <c r="F64" s="25">
        <f t="shared" si="9"/>
        <v>0</v>
      </c>
      <c r="G64" s="25">
        <f t="shared" si="9"/>
        <v>71</v>
      </c>
    </row>
    <row r="65" spans="1:7">
      <c r="A65" s="17" t="s">
        <v>6</v>
      </c>
      <c r="B65" s="18">
        <f>B64/G64</f>
        <v>0.46478873239436619</v>
      </c>
      <c r="C65" s="18">
        <f>C64/G64</f>
        <v>0.43661971830985913</v>
      </c>
      <c r="D65" s="18">
        <f>D64/G64</f>
        <v>9.8591549295774641E-2</v>
      </c>
      <c r="E65" s="18">
        <f>E64/G64</f>
        <v>0</v>
      </c>
      <c r="F65" s="18">
        <f>F64/G64</f>
        <v>0</v>
      </c>
      <c r="G65" s="32">
        <f>SUM(B65:F65)</f>
        <v>0.99999999999999989</v>
      </c>
    </row>
  </sheetData>
  <mergeCells count="16">
    <mergeCell ref="A1:A2"/>
    <mergeCell ref="B1:G1"/>
    <mergeCell ref="A11:A12"/>
    <mergeCell ref="B11:G11"/>
    <mergeCell ref="A21:A22"/>
    <mergeCell ref="B21:G21"/>
    <mergeCell ref="A50:A51"/>
    <mergeCell ref="B50:G50"/>
    <mergeCell ref="A61:A62"/>
    <mergeCell ref="B61:G61"/>
    <mergeCell ref="A28:A29"/>
    <mergeCell ref="B28:G28"/>
    <mergeCell ref="A35:A36"/>
    <mergeCell ref="B35:G35"/>
    <mergeCell ref="A43:A44"/>
    <mergeCell ref="B43:G43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9F9E3A63-82A7-40A0-9F2F-E8E1B3B8C4EF}"/>
</file>

<file path=customXml/itemProps2.xml><?xml version="1.0" encoding="utf-8"?>
<ds:datastoreItem xmlns:ds="http://schemas.openxmlformats.org/officeDocument/2006/customXml" ds:itemID="{3CB4859C-13F2-433C-93D4-1EDA8FBAA4B2}"/>
</file>

<file path=customXml/itemProps3.xml><?xml version="1.0" encoding="utf-8"?>
<ds:datastoreItem xmlns:ds="http://schemas.openxmlformats.org/officeDocument/2006/customXml" ds:itemID="{D32BC6AD-CB0D-49B0-B57B-60C9C25009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SHOWS</vt:lpstr>
      <vt:lpstr>VENUES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 Bell</dc:creator>
  <cp:lastModifiedBy>Abi Bell</cp:lastModifiedBy>
  <dcterms:created xsi:type="dcterms:W3CDTF">2017-03-11T10:48:16Z</dcterms:created>
  <dcterms:modified xsi:type="dcterms:W3CDTF">2017-03-11T18:02:35Z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