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BBC Contains Strong Language/Programming - Poetry &amp; Dance/Bohdan Project/"/>
    </mc:Choice>
  </mc:AlternateContent>
  <bookViews>
    <workbookView xWindow="0" yWindow="0" windowWidth="20490" windowHeight="6900" firstSheet="2" activeTab="5"/>
  </bookViews>
  <sheets>
    <sheet name="Number of Days - outdated" sheetId="1" r:id="rId1"/>
    <sheet name="Draft Budget (£10k) - outdated" sheetId="2" r:id="rId2"/>
    <sheet name="Draft Budget (£15k) - current" sheetId="3" r:id="rId3"/>
    <sheet name="Budget 06 2017" sheetId="5" r:id="rId4"/>
    <sheet name="Budget 07 2017" sheetId="6" r:id="rId5"/>
    <sheet name="Budget 12 07 2017" sheetId="7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7" l="1"/>
  <c r="H11" i="7"/>
  <c r="H12" i="7"/>
  <c r="G12" i="7" s="1"/>
  <c r="H13" i="7"/>
  <c r="G13" i="7" s="1"/>
  <c r="H14" i="7"/>
  <c r="H15" i="7"/>
  <c r="G15" i="7" s="1"/>
  <c r="H16" i="7"/>
  <c r="G16" i="7" s="1"/>
  <c r="H17" i="7"/>
  <c r="G17" i="7" s="1"/>
  <c r="H18" i="7"/>
  <c r="H19" i="7"/>
  <c r="G19" i="7" s="1"/>
  <c r="H20" i="7"/>
  <c r="H21" i="7"/>
  <c r="G21" i="7" s="1"/>
  <c r="H22" i="7"/>
  <c r="G22" i="7" s="1"/>
  <c r="H23" i="7"/>
  <c r="G23" i="7" s="1"/>
  <c r="H24" i="7"/>
  <c r="G24" i="7" s="1"/>
  <c r="H25" i="7"/>
  <c r="H26" i="7"/>
  <c r="G26" i="7" s="1"/>
  <c r="H27" i="7"/>
  <c r="G27" i="7" s="1"/>
  <c r="H28" i="7"/>
  <c r="G28" i="7" s="1"/>
  <c r="H29" i="7"/>
  <c r="G29" i="7" s="1"/>
  <c r="H30" i="7"/>
  <c r="G30" i="7" s="1"/>
  <c r="H31" i="7"/>
  <c r="G31" i="7" s="1"/>
  <c r="H32" i="7"/>
  <c r="G32" i="7" s="1"/>
  <c r="H33" i="7"/>
  <c r="G33" i="7" s="1"/>
  <c r="H34" i="7"/>
  <c r="H35" i="7"/>
  <c r="G35" i="7" s="1"/>
  <c r="H36" i="7"/>
  <c r="G36" i="7" s="1"/>
  <c r="H37" i="7"/>
  <c r="G37" i="7" s="1"/>
  <c r="H38" i="7"/>
  <c r="G38" i="7" s="1"/>
  <c r="H39" i="7"/>
  <c r="G39" i="7" s="1"/>
  <c r="H40" i="7"/>
  <c r="G40" i="7" s="1"/>
  <c r="H41" i="7"/>
  <c r="G41" i="7" s="1"/>
  <c r="H42" i="7"/>
  <c r="G42" i="7" s="1"/>
  <c r="H43" i="7"/>
  <c r="G43" i="7" s="1"/>
  <c r="H9" i="7"/>
  <c r="F34" i="7"/>
  <c r="F25" i="7"/>
  <c r="F20" i="7"/>
  <c r="F19" i="7"/>
  <c r="F18" i="7"/>
  <c r="F15" i="7"/>
  <c r="F14" i="7"/>
  <c r="F11" i="7"/>
  <c r="F10" i="7"/>
  <c r="F9" i="7"/>
  <c r="F8" i="7"/>
  <c r="G8" i="7" s="1"/>
  <c r="F37" i="6"/>
  <c r="F28" i="6"/>
  <c r="F23" i="6"/>
  <c r="F22" i="6"/>
  <c r="F21" i="6"/>
  <c r="F18" i="6"/>
  <c r="F17" i="6"/>
  <c r="F14" i="6"/>
  <c r="F13" i="6"/>
  <c r="F12" i="6"/>
  <c r="F11" i="6"/>
  <c r="F10" i="6"/>
  <c r="F9" i="6"/>
  <c r="F8" i="6"/>
  <c r="F35" i="5"/>
  <c r="F28" i="5"/>
  <c r="F23" i="5"/>
  <c r="F22" i="5"/>
  <c r="F21" i="5"/>
  <c r="F18" i="5"/>
  <c r="F17" i="5"/>
  <c r="F14" i="5"/>
  <c r="F13" i="5"/>
  <c r="F12" i="5"/>
  <c r="F11" i="5"/>
  <c r="F10" i="5"/>
  <c r="F9" i="5"/>
  <c r="F8" i="5"/>
  <c r="F47" i="6" l="1"/>
  <c r="G10" i="7"/>
  <c r="G25" i="7"/>
  <c r="G34" i="7"/>
  <c r="G18" i="7"/>
  <c r="G14" i="7"/>
  <c r="G11" i="7"/>
  <c r="H44" i="7"/>
  <c r="G20" i="7"/>
  <c r="G9" i="7"/>
  <c r="F44" i="7"/>
  <c r="F45" i="5"/>
  <c r="F22" i="3"/>
  <c r="F12" i="3"/>
  <c r="F9" i="3"/>
  <c r="F14" i="3"/>
  <c r="F32" i="3"/>
  <c r="F10" i="3"/>
  <c r="F17" i="3"/>
  <c r="F21" i="3"/>
  <c r="F23" i="3"/>
  <c r="F28" i="3"/>
  <c r="F34" i="3"/>
  <c r="F8" i="3"/>
  <c r="F18" i="3"/>
  <c r="F11" i="3"/>
  <c r="F13" i="3"/>
  <c r="F44" i="3"/>
  <c r="E19" i="1"/>
  <c r="G44" i="7" l="1"/>
</calcChain>
</file>

<file path=xl/sharedStrings.xml><?xml version="1.0" encoding="utf-8"?>
<sst xmlns="http://schemas.openxmlformats.org/spreadsheetml/2006/main" count="214" uniqueCount="85">
  <si>
    <t>Bohdan Project</t>
  </si>
  <si>
    <t>BASED ON DAYS…</t>
  </si>
  <si>
    <t>No.</t>
  </si>
  <si>
    <t>Planning</t>
  </si>
  <si>
    <t>Recruitment &amp; Workshops</t>
  </si>
  <si>
    <t>Performances - rehearsals &amp; actual</t>
  </si>
  <si>
    <t>Writing / Commission</t>
  </si>
  <si>
    <t>Evaluation</t>
  </si>
  <si>
    <t>Contingency</t>
  </si>
  <si>
    <t>TOTAL DAYS</t>
  </si>
  <si>
    <t>Bohdan Project (£10k)</t>
  </si>
  <si>
    <t>BUDGET</t>
  </si>
  <si>
    <t xml:space="preserve">BASED ON </t>
  </si>
  <si>
    <t>BASED ON</t>
  </si>
  <si>
    <t>no.of days</t>
  </si>
  <si>
    <t>£per day</t>
  </si>
  <si>
    <t>Total project days</t>
  </si>
  <si>
    <t>Expenses (travel)</t>
  </si>
  <si>
    <t>Expenses (accommodation)</t>
  </si>
  <si>
    <t>Marketing</t>
  </si>
  <si>
    <t>Production Costs</t>
  </si>
  <si>
    <t>Project Management days</t>
  </si>
  <si>
    <t>Documentation days</t>
  </si>
  <si>
    <t>Miscellaneous</t>
  </si>
  <si>
    <t>CSL days related activity</t>
  </si>
  <si>
    <t>n/a</t>
  </si>
  <si>
    <t>Contingency (approx 10%)</t>
  </si>
  <si>
    <t>Bohdan Project (£15k)</t>
  </si>
  <si>
    <t>NOTES</t>
  </si>
  <si>
    <t>Engagement Project Days</t>
  </si>
  <si>
    <t>Launch Event : Bohdan</t>
  </si>
  <si>
    <t>when launch?</t>
  </si>
  <si>
    <t>Launch Event : 2 x Polish poets</t>
  </si>
  <si>
    <t>could reduce to £150 each</t>
  </si>
  <si>
    <t xml:space="preserve">Free Poems : Bohdan </t>
  </si>
  <si>
    <t>Mobile Poetry Station : Bohdan</t>
  </si>
  <si>
    <t>Mobile Poetry Station : 1 x other person</t>
  </si>
  <si>
    <t>may need more people</t>
  </si>
  <si>
    <t>Exhibition/Making Space Launch : Bohdan</t>
  </si>
  <si>
    <t>A (More) Permanent Space : Bohdan</t>
  </si>
  <si>
    <t>Birmingham&lt;&gt;Hull train (Bohdan)</t>
  </si>
  <si>
    <t>2 x Polish guest poets plane/train</t>
  </si>
  <si>
    <t>Launch Event (Bohdan plus 2 Polish poets) x 2 nights stay</t>
  </si>
  <si>
    <t>Launch Event (Bohdan plus 2 Polish poets) x 2 per diems</t>
  </si>
  <si>
    <t>Free Poems, Poetry Stn, Exhib &amp; Perm Space : Bohdan</t>
  </si>
  <si>
    <t xml:space="preserve">Marketing / Comms </t>
  </si>
  <si>
    <t>enough?</t>
  </si>
  <si>
    <t>Production / Workshop Costs</t>
  </si>
  <si>
    <t>Launches x 2</t>
  </si>
  <si>
    <t xml:space="preserve">Free Poems, Exhibition &amp; Perm Space </t>
  </si>
  <si>
    <t>Mobile Poetry Station (Build/Transport)</t>
  </si>
  <si>
    <t>Who?</t>
  </si>
  <si>
    <t>Access</t>
  </si>
  <si>
    <t>Photography / Filming</t>
  </si>
  <si>
    <t>low</t>
  </si>
  <si>
    <t>TOTAL</t>
  </si>
  <si>
    <t>Assumes free venues and some additional equipment such as projectors, if required</t>
  </si>
  <si>
    <t>fixed fee</t>
  </si>
  <si>
    <t>Launch Event : 2 x Polish + 3 x English poets</t>
  </si>
  <si>
    <t>Mobile Poetry Station (Design Build )</t>
  </si>
  <si>
    <t>Mobile Poetry Station (Logistics/transporation)</t>
  </si>
  <si>
    <t>Project Management</t>
  </si>
  <si>
    <t>Volunteer training deployment</t>
  </si>
  <si>
    <t>SPENT</t>
  </si>
  <si>
    <t>REMAINS</t>
  </si>
  <si>
    <t>taxis launch event</t>
  </si>
  <si>
    <t>paper,pens, wallet receipt 06/07/2017</t>
  </si>
  <si>
    <t>postage/leaflets and posters to Cranswick</t>
  </si>
  <si>
    <t>Bohdan Piasecki 6-9/07/2017</t>
  </si>
  <si>
    <t>Weronika Lewandowska 7-9/07/2017</t>
  </si>
  <si>
    <t>45,49</t>
  </si>
  <si>
    <t>Wojciech Cichon 7-9/07/2017</t>
  </si>
  <si>
    <t>all agreements are being processed</t>
  </si>
  <si>
    <t>130 posters and 2000  leaflets 06/2017</t>
  </si>
  <si>
    <t>2 trainings at Izabela Restaurant 29 and 30/06</t>
  </si>
  <si>
    <t>2 nights 3 polish poets 7-9/07</t>
  </si>
  <si>
    <t>1 night Bohdan 6-7/07/2017</t>
  </si>
  <si>
    <t>train Hull to Birmingham 09/07/2017</t>
  </si>
  <si>
    <t>2 x Polish guest poets plane/train/transfer</t>
  </si>
  <si>
    <t>W.Cichon, W. Lewandowska plain and transfer</t>
  </si>
  <si>
    <t>HPSS sound equipment Launch Event 08/07/2017</t>
  </si>
  <si>
    <t xml:space="preserve">Bohdan: free poems/mobile poetry stand, set-up and launch of workshop space, workshops </t>
  </si>
  <si>
    <t>PLANNED</t>
  </si>
  <si>
    <t>amount</t>
  </si>
  <si>
    <t>expenditure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</si>
</sst>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5" xfId="0" applyBorder="1"/>
    <xf numFmtId="0" fontId="0" fillId="0" borderId="1" xfId="0" applyBorder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6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  <xf numFmtId="0" fontId="4" fillId="0" borderId="15" xfId="0" applyFont="1" applyBorder="1"/>
    <xf numFmtId="0" fontId="0" fillId="2" borderId="15" xfId="0" applyFill="1" applyBorder="1"/>
    <xf numFmtId="0" fontId="0" fillId="2" borderId="17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/>
    <xf numFmtId="0" fontId="0" fillId="0" borderId="16" xfId="0" applyFill="1" applyBorder="1"/>
    <xf numFmtId="0" fontId="0" fillId="0" borderId="15" xfId="0" applyFill="1" applyBorder="1"/>
    <xf numFmtId="0" fontId="0" fillId="0" borderId="18" xfId="0" applyFill="1" applyBorder="1"/>
    <xf numFmtId="0" fontId="0" fillId="0" borderId="17" xfId="0" applyFill="1" applyBorder="1"/>
    <xf numFmtId="0" fontId="0" fillId="0" borderId="0" xfId="0" applyFill="1"/>
    <xf numFmtId="0" fontId="0" fillId="2" borderId="18" xfId="0" applyFill="1" applyBorder="1"/>
    <xf numFmtId="0" fontId="0" fillId="2" borderId="0" xfId="0" applyFill="1"/>
    <xf numFmtId="0" fontId="0" fillId="2" borderId="16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4" borderId="15" xfId="0" applyFill="1" applyBorder="1"/>
    <xf numFmtId="0" fontId="0" fillId="4" borderId="0" xfId="0" applyFill="1"/>
    <xf numFmtId="0" fontId="0" fillId="0" borderId="3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6" xfId="0" applyFill="1" applyBorder="1"/>
    <xf numFmtId="0" fontId="0" fillId="5" borderId="0" xfId="0" applyFill="1"/>
    <xf numFmtId="0" fontId="0" fillId="5" borderId="15" xfId="0" applyFill="1" applyBorder="1"/>
    <xf numFmtId="2" fontId="0" fillId="3" borderId="0" xfId="0" applyNumberFormat="1" applyFill="1"/>
    <xf numFmtId="2" fontId="0" fillId="4" borderId="0" xfId="0" applyNumberFormat="1" applyFill="1"/>
    <xf numFmtId="2" fontId="0" fillId="4" borderId="15" xfId="0" applyNumberFormat="1" applyFill="1" applyBorder="1"/>
    <xf numFmtId="2" fontId="0" fillId="5" borderId="15" xfId="0" applyNumberFormat="1" applyFill="1" applyBorder="1"/>
    <xf numFmtId="0" fontId="3" fillId="0" borderId="16" xfId="0" applyFont="1" applyFill="1" applyBorder="1"/>
    <xf numFmtId="0" fontId="3" fillId="0" borderId="15" xfId="0" applyFont="1" applyFill="1" applyBorder="1"/>
    <xf numFmtId="0" fontId="3" fillId="0" borderId="18" xfId="0" applyFont="1" applyFill="1" applyBorder="1"/>
    <xf numFmtId="0" fontId="3" fillId="0" borderId="17" xfId="0" applyFont="1" applyFill="1" applyBorder="1"/>
    <xf numFmtId="0" fontId="5" fillId="0" borderId="16" xfId="0" applyFont="1" applyFill="1" applyBorder="1"/>
    <xf numFmtId="2" fontId="3" fillId="5" borderId="15" xfId="0" applyNumberFormat="1" applyFont="1" applyFill="1" applyBorder="1"/>
    <xf numFmtId="2" fontId="3" fillId="4" borderId="15" xfId="0" applyNumberFormat="1" applyFont="1" applyFill="1" applyBorder="1"/>
    <xf numFmtId="0" fontId="3" fillId="4" borderId="15" xfId="0" applyFont="1" applyFill="1" applyBorder="1"/>
    <xf numFmtId="0" fontId="3" fillId="0" borderId="0" xfId="0" applyFont="1" applyFill="1"/>
    <xf numFmtId="0" fontId="0" fillId="0" borderId="8" xfId="0" applyBorder="1"/>
    <xf numFmtId="2" fontId="0" fillId="3" borderId="15" xfId="0" applyNumberFormat="1" applyFill="1" applyBorder="1"/>
    <xf numFmtId="2" fontId="3" fillId="3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F10" sqref="F10"/>
    </sheetView>
  </sheetViews>
  <sheetFormatPr defaultRowHeight="15" x14ac:dyDescent="0.25"/>
  <cols>
    <col min="5" max="5" width="9.140625" style="2"/>
  </cols>
  <sheetData>
    <row r="1" spans="1:5" ht="18.75" x14ac:dyDescent="0.3">
      <c r="A1" s="1"/>
    </row>
    <row r="2" spans="1:5" ht="18.75" x14ac:dyDescent="0.3">
      <c r="A2" s="1"/>
    </row>
    <row r="3" spans="1:5" ht="21" x14ac:dyDescent="0.35">
      <c r="A3" s="3" t="s">
        <v>0</v>
      </c>
      <c r="D3" s="4"/>
    </row>
    <row r="5" spans="1:5" ht="18.75" x14ac:dyDescent="0.3">
      <c r="A5" s="1" t="s">
        <v>1</v>
      </c>
      <c r="E5" s="5" t="s">
        <v>2</v>
      </c>
    </row>
    <row r="6" spans="1:5" x14ac:dyDescent="0.25">
      <c r="E6" s="6"/>
    </row>
    <row r="7" spans="1:5" x14ac:dyDescent="0.25">
      <c r="A7" s="7" t="s">
        <v>3</v>
      </c>
      <c r="B7" s="8"/>
      <c r="C7" s="8"/>
      <c r="D7" s="8"/>
      <c r="E7" s="5">
        <v>2</v>
      </c>
    </row>
    <row r="8" spans="1:5" x14ac:dyDescent="0.25">
      <c r="A8" s="9"/>
      <c r="B8" s="10"/>
      <c r="C8" s="10"/>
      <c r="D8" s="10"/>
      <c r="E8" s="6"/>
    </row>
    <row r="9" spans="1:5" x14ac:dyDescent="0.25">
      <c r="A9" s="9" t="s">
        <v>4</v>
      </c>
      <c r="B9" s="10"/>
      <c r="C9" s="10"/>
      <c r="D9" s="10"/>
      <c r="E9" s="6">
        <v>3</v>
      </c>
    </row>
    <row r="10" spans="1:5" x14ac:dyDescent="0.25">
      <c r="A10" s="9"/>
      <c r="B10" s="10"/>
      <c r="C10" s="10"/>
      <c r="D10" s="10"/>
      <c r="E10" s="6"/>
    </row>
    <row r="11" spans="1:5" x14ac:dyDescent="0.25">
      <c r="A11" s="9" t="s">
        <v>5</v>
      </c>
      <c r="B11" s="10"/>
      <c r="C11" s="10"/>
      <c r="D11" s="10"/>
      <c r="E11" s="6">
        <v>4</v>
      </c>
    </row>
    <row r="12" spans="1:5" x14ac:dyDescent="0.25">
      <c r="A12" s="9"/>
      <c r="B12" s="10"/>
      <c r="C12" s="10"/>
      <c r="D12" s="10"/>
      <c r="E12" s="6"/>
    </row>
    <row r="13" spans="1:5" x14ac:dyDescent="0.25">
      <c r="A13" s="9" t="s">
        <v>6</v>
      </c>
      <c r="B13" s="10"/>
      <c r="C13" s="10"/>
      <c r="D13" s="10"/>
      <c r="E13" s="6">
        <v>5</v>
      </c>
    </row>
    <row r="14" spans="1:5" x14ac:dyDescent="0.25">
      <c r="A14" s="9"/>
      <c r="B14" s="10"/>
      <c r="C14" s="10"/>
      <c r="D14" s="10"/>
      <c r="E14" s="6"/>
    </row>
    <row r="15" spans="1:5" x14ac:dyDescent="0.25">
      <c r="A15" s="9" t="s">
        <v>7</v>
      </c>
      <c r="B15" s="10"/>
      <c r="C15" s="10"/>
      <c r="D15" s="10"/>
      <c r="E15" s="6">
        <v>1</v>
      </c>
    </row>
    <row r="16" spans="1:5" x14ac:dyDescent="0.25">
      <c r="A16" s="9"/>
      <c r="B16" s="10"/>
      <c r="C16" s="10"/>
      <c r="D16" s="10"/>
      <c r="E16" s="6"/>
    </row>
    <row r="17" spans="1:5" x14ac:dyDescent="0.25">
      <c r="A17" s="11" t="s">
        <v>8</v>
      </c>
      <c r="B17" s="12"/>
      <c r="C17" s="12"/>
      <c r="D17" s="12"/>
      <c r="E17" s="13">
        <v>1</v>
      </c>
    </row>
    <row r="18" spans="1:5" ht="15.75" thickBot="1" x14ac:dyDescent="0.3"/>
    <row r="19" spans="1:5" ht="19.5" thickBot="1" x14ac:dyDescent="0.35">
      <c r="A19" s="14" t="s">
        <v>9</v>
      </c>
      <c r="B19" s="15"/>
      <c r="C19" s="15"/>
      <c r="D19" s="15"/>
      <c r="E19" s="16">
        <f>SUM(E7:E17)</f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"/>
  <sheetViews>
    <sheetView workbookViewId="0">
      <selection activeCell="J21" sqref="J21"/>
    </sheetView>
  </sheetViews>
  <sheetFormatPr defaultRowHeight="15" x14ac:dyDescent="0.25"/>
  <cols>
    <col min="1" max="1" width="28.140625" customWidth="1"/>
    <col min="2" max="2" width="11.42578125" style="2" customWidth="1"/>
    <col min="3" max="3" width="9.140625" style="2"/>
    <col min="4" max="4" width="11.140625" style="2" customWidth="1"/>
    <col min="5" max="6" width="9.140625" style="2"/>
  </cols>
  <sheetData>
    <row r="3" spans="1:6" ht="21" x14ac:dyDescent="0.35">
      <c r="A3" s="3" t="s">
        <v>10</v>
      </c>
    </row>
    <row r="5" spans="1:6" ht="18.75" x14ac:dyDescent="0.3">
      <c r="A5" s="1" t="s">
        <v>11</v>
      </c>
      <c r="B5" s="24" t="s">
        <v>12</v>
      </c>
      <c r="C5" s="25"/>
      <c r="D5" s="24" t="s">
        <v>13</v>
      </c>
    </row>
    <row r="6" spans="1:6" x14ac:dyDescent="0.25">
      <c r="B6" s="26" t="s">
        <v>14</v>
      </c>
      <c r="C6" s="25"/>
      <c r="D6" s="26" t="s">
        <v>15</v>
      </c>
    </row>
    <row r="7" spans="1:6" x14ac:dyDescent="0.25">
      <c r="A7" s="7" t="s">
        <v>16</v>
      </c>
      <c r="B7" s="5">
        <v>16</v>
      </c>
      <c r="C7" s="18"/>
      <c r="D7" s="5">
        <v>250</v>
      </c>
      <c r="E7" s="19"/>
      <c r="F7" s="5">
        <v>2400</v>
      </c>
    </row>
    <row r="8" spans="1:6" x14ac:dyDescent="0.25">
      <c r="A8" s="9"/>
      <c r="B8" s="6"/>
      <c r="C8" s="20"/>
      <c r="D8" s="6"/>
      <c r="E8" s="21"/>
      <c r="F8" s="6"/>
    </row>
    <row r="9" spans="1:6" x14ac:dyDescent="0.25">
      <c r="A9" s="9" t="s">
        <v>17</v>
      </c>
      <c r="B9" s="6">
        <v>5</v>
      </c>
      <c r="C9" s="20"/>
      <c r="D9" s="6">
        <v>60</v>
      </c>
      <c r="E9" s="21"/>
      <c r="F9" s="6">
        <v>300</v>
      </c>
    </row>
    <row r="10" spans="1:6" x14ac:dyDescent="0.25">
      <c r="A10" s="9"/>
      <c r="B10" s="6"/>
      <c r="C10" s="20"/>
      <c r="D10" s="6"/>
      <c r="E10" s="21"/>
      <c r="F10" s="6"/>
    </row>
    <row r="11" spans="1:6" x14ac:dyDescent="0.25">
      <c r="A11" s="9" t="s">
        <v>18</v>
      </c>
      <c r="B11" s="6">
        <v>11</v>
      </c>
      <c r="C11" s="20"/>
      <c r="D11" s="6">
        <v>50</v>
      </c>
      <c r="E11" s="21"/>
      <c r="F11" s="6">
        <v>550</v>
      </c>
    </row>
    <row r="12" spans="1:6" x14ac:dyDescent="0.25">
      <c r="A12" s="9"/>
      <c r="B12" s="6"/>
      <c r="C12" s="20"/>
      <c r="D12" s="6"/>
      <c r="E12" s="21"/>
      <c r="F12" s="6"/>
    </row>
    <row r="13" spans="1:6" x14ac:dyDescent="0.25">
      <c r="A13" s="9" t="s">
        <v>19</v>
      </c>
      <c r="B13" s="6"/>
      <c r="C13" s="20"/>
      <c r="D13" s="6"/>
      <c r="E13" s="21"/>
      <c r="F13" s="6">
        <v>1700</v>
      </c>
    </row>
    <row r="14" spans="1:6" x14ac:dyDescent="0.25">
      <c r="A14" s="9"/>
      <c r="B14" s="6"/>
      <c r="C14" s="20"/>
      <c r="D14" s="6"/>
      <c r="E14" s="21"/>
      <c r="F14" s="6"/>
    </row>
    <row r="15" spans="1:6" x14ac:dyDescent="0.25">
      <c r="A15" s="9" t="s">
        <v>20</v>
      </c>
      <c r="B15" s="6">
        <v>4</v>
      </c>
      <c r="C15" s="20"/>
      <c r="D15" s="6">
        <v>250</v>
      </c>
      <c r="E15" s="21"/>
      <c r="F15" s="6">
        <v>1000</v>
      </c>
    </row>
    <row r="16" spans="1:6" x14ac:dyDescent="0.25">
      <c r="A16" s="9"/>
      <c r="B16" s="6"/>
      <c r="C16" s="20"/>
      <c r="D16" s="6"/>
      <c r="E16" s="21"/>
      <c r="F16" s="6"/>
    </row>
    <row r="17" spans="1:6" x14ac:dyDescent="0.25">
      <c r="A17" s="9" t="s">
        <v>21</v>
      </c>
      <c r="B17" s="6">
        <v>12</v>
      </c>
      <c r="C17" s="20"/>
      <c r="D17" s="6">
        <v>150</v>
      </c>
      <c r="E17" s="21"/>
      <c r="F17" s="6">
        <v>1800</v>
      </c>
    </row>
    <row r="18" spans="1:6" x14ac:dyDescent="0.25">
      <c r="A18" s="9"/>
      <c r="B18" s="6"/>
      <c r="C18" s="20"/>
      <c r="D18" s="6"/>
      <c r="E18" s="21"/>
      <c r="F18" s="6"/>
    </row>
    <row r="19" spans="1:6" x14ac:dyDescent="0.25">
      <c r="A19" s="9" t="s">
        <v>22</v>
      </c>
      <c r="B19" s="6">
        <v>4</v>
      </c>
      <c r="C19" s="20"/>
      <c r="D19" s="6">
        <v>250</v>
      </c>
      <c r="E19" s="21"/>
      <c r="F19" s="6">
        <v>1000</v>
      </c>
    </row>
    <row r="20" spans="1:6" x14ac:dyDescent="0.25">
      <c r="A20" s="9"/>
      <c r="B20" s="6"/>
      <c r="C20" s="20"/>
      <c r="D20" s="6"/>
      <c r="E20" s="21"/>
      <c r="F20" s="6"/>
    </row>
    <row r="21" spans="1:6" x14ac:dyDescent="0.25">
      <c r="A21" s="9" t="s">
        <v>23</v>
      </c>
      <c r="B21" s="6"/>
      <c r="C21" s="20"/>
      <c r="D21" s="6"/>
      <c r="E21" s="21"/>
      <c r="F21" s="6">
        <v>250</v>
      </c>
    </row>
    <row r="22" spans="1:6" x14ac:dyDescent="0.25">
      <c r="A22" s="9"/>
      <c r="B22" s="6"/>
      <c r="C22" s="20"/>
      <c r="D22" s="6"/>
      <c r="E22" s="21"/>
      <c r="F22" s="6"/>
    </row>
    <row r="23" spans="1:6" x14ac:dyDescent="0.25">
      <c r="A23" s="9" t="s">
        <v>24</v>
      </c>
      <c r="B23" s="6"/>
      <c r="C23" s="20"/>
      <c r="D23" s="6"/>
      <c r="E23" s="21"/>
      <c r="F23" s="6" t="s">
        <v>25</v>
      </c>
    </row>
    <row r="24" spans="1:6" x14ac:dyDescent="0.25">
      <c r="A24" s="9"/>
      <c r="B24" s="6"/>
      <c r="C24" s="20"/>
      <c r="D24" s="6"/>
      <c r="E24" s="21"/>
      <c r="F24" s="6"/>
    </row>
    <row r="25" spans="1:6" x14ac:dyDescent="0.25">
      <c r="A25" s="11" t="s">
        <v>26</v>
      </c>
      <c r="B25" s="13"/>
      <c r="C25" s="22"/>
      <c r="D25" s="13"/>
      <c r="E25" s="23"/>
      <c r="F25" s="13">
        <v>1000</v>
      </c>
    </row>
    <row r="26" spans="1:6" ht="15.75" thickBot="1" x14ac:dyDescent="0.3"/>
    <row r="27" spans="1:6" ht="19.5" thickBot="1" x14ac:dyDescent="0.35">
      <c r="A27" s="14" t="s">
        <v>9</v>
      </c>
      <c r="B27" s="17"/>
      <c r="C27" s="17"/>
      <c r="D27" s="17"/>
      <c r="E27" s="17"/>
      <c r="F27" s="16">
        <v>10000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topLeftCell="A9" workbookViewId="0">
      <selection activeCell="A28" sqref="A28"/>
    </sheetView>
  </sheetViews>
  <sheetFormatPr defaultColWidth="57.5703125" defaultRowHeight="15" x14ac:dyDescent="0.25"/>
  <sheetData>
    <row r="3" spans="1:8" ht="21" x14ac:dyDescent="0.35">
      <c r="A3" s="3" t="s">
        <v>27</v>
      </c>
    </row>
    <row r="4" spans="1:8" ht="21" x14ac:dyDescent="0.35">
      <c r="A4" s="3"/>
    </row>
    <row r="5" spans="1:8" ht="21" x14ac:dyDescent="0.35">
      <c r="A5" s="3" t="s">
        <v>11</v>
      </c>
      <c r="B5" s="28" t="s">
        <v>12</v>
      </c>
      <c r="D5" s="28" t="s">
        <v>13</v>
      </c>
      <c r="H5" t="s">
        <v>28</v>
      </c>
    </row>
    <row r="6" spans="1:8" x14ac:dyDescent="0.25">
      <c r="B6" s="29" t="s">
        <v>14</v>
      </c>
      <c r="D6" s="29" t="s">
        <v>15</v>
      </c>
    </row>
    <row r="7" spans="1:8" x14ac:dyDescent="0.25">
      <c r="A7" s="30" t="s">
        <v>29</v>
      </c>
      <c r="B7" s="27"/>
      <c r="C7" s="32"/>
      <c r="D7" s="27"/>
      <c r="E7" s="31"/>
      <c r="F7" s="27"/>
    </row>
    <row r="8" spans="1:8" x14ac:dyDescent="0.25">
      <c r="A8" s="33" t="s">
        <v>30</v>
      </c>
      <c r="B8" s="27">
        <v>1</v>
      </c>
      <c r="C8" s="32"/>
      <c r="D8" s="27">
        <v>250</v>
      </c>
      <c r="E8" s="31"/>
      <c r="F8" s="27">
        <f>SUM(B8*D8)</f>
        <v>250</v>
      </c>
      <c r="H8" t="s">
        <v>31</v>
      </c>
    </row>
    <row r="9" spans="1:8" x14ac:dyDescent="0.25">
      <c r="A9" s="35" t="s">
        <v>32</v>
      </c>
      <c r="B9" s="27">
        <v>2</v>
      </c>
      <c r="C9" s="32"/>
      <c r="D9" s="27">
        <v>200</v>
      </c>
      <c r="E9" s="31"/>
      <c r="F9" s="27">
        <f>SUM(B9*D9)</f>
        <v>400</v>
      </c>
      <c r="H9" t="s">
        <v>33</v>
      </c>
    </row>
    <row r="10" spans="1:8" x14ac:dyDescent="0.25">
      <c r="A10" s="35" t="s">
        <v>34</v>
      </c>
      <c r="B10" s="27">
        <v>4</v>
      </c>
      <c r="C10" s="32"/>
      <c r="D10" s="27">
        <v>250</v>
      </c>
      <c r="E10" s="31"/>
      <c r="F10" s="27">
        <f t="shared" ref="F10:F18" si="0">SUM(B10*D10)</f>
        <v>1000</v>
      </c>
    </row>
    <row r="11" spans="1:8" x14ac:dyDescent="0.25">
      <c r="A11" s="34" t="s">
        <v>35</v>
      </c>
      <c r="B11" s="31">
        <v>5</v>
      </c>
      <c r="C11" s="32"/>
      <c r="D11" s="27">
        <v>250</v>
      </c>
      <c r="E11" s="31"/>
      <c r="F11" s="27">
        <f t="shared" si="0"/>
        <v>1250</v>
      </c>
    </row>
    <row r="12" spans="1:8" x14ac:dyDescent="0.25">
      <c r="A12" s="34" t="s">
        <v>36</v>
      </c>
      <c r="B12" s="31">
        <v>5</v>
      </c>
      <c r="C12" s="32"/>
      <c r="D12" s="27">
        <v>150</v>
      </c>
      <c r="E12" s="31"/>
      <c r="F12" s="27">
        <f t="shared" si="0"/>
        <v>750</v>
      </c>
      <c r="H12" t="s">
        <v>37</v>
      </c>
    </row>
    <row r="13" spans="1:8" x14ac:dyDescent="0.25">
      <c r="A13" s="34" t="s">
        <v>38</v>
      </c>
      <c r="B13" s="31">
        <v>1</v>
      </c>
      <c r="C13" s="32"/>
      <c r="D13" s="27">
        <v>250</v>
      </c>
      <c r="E13" s="31"/>
      <c r="F13" s="27">
        <f t="shared" si="0"/>
        <v>250</v>
      </c>
    </row>
    <row r="14" spans="1:8" x14ac:dyDescent="0.25">
      <c r="A14" s="34" t="s">
        <v>39</v>
      </c>
      <c r="B14" s="31">
        <v>4</v>
      </c>
      <c r="C14" s="32"/>
      <c r="D14" s="27">
        <v>250</v>
      </c>
      <c r="E14" s="31"/>
      <c r="F14" s="27">
        <f t="shared" si="0"/>
        <v>1000</v>
      </c>
    </row>
    <row r="15" spans="1:8" x14ac:dyDescent="0.25">
      <c r="A15" s="11"/>
      <c r="B15" s="27"/>
      <c r="C15" s="32"/>
      <c r="D15" s="27"/>
      <c r="E15" s="31"/>
      <c r="F15" s="27"/>
    </row>
    <row r="16" spans="1:8" x14ac:dyDescent="0.25">
      <c r="A16" s="30" t="s">
        <v>17</v>
      </c>
      <c r="B16" s="27"/>
      <c r="C16" s="32"/>
      <c r="D16" s="27"/>
      <c r="E16" s="31"/>
      <c r="F16" s="27"/>
    </row>
    <row r="17" spans="1:8" x14ac:dyDescent="0.25">
      <c r="A17" s="33" t="s">
        <v>40</v>
      </c>
      <c r="B17" s="27">
        <v>15</v>
      </c>
      <c r="C17" s="32"/>
      <c r="D17" s="27">
        <v>55</v>
      </c>
      <c r="E17" s="31"/>
      <c r="F17" s="27">
        <f t="shared" si="0"/>
        <v>825</v>
      </c>
    </row>
    <row r="18" spans="1:8" x14ac:dyDescent="0.25">
      <c r="A18" s="33" t="s">
        <v>41</v>
      </c>
      <c r="B18" s="27">
        <v>2</v>
      </c>
      <c r="C18" s="32"/>
      <c r="D18" s="27">
        <v>180</v>
      </c>
      <c r="E18" s="31"/>
      <c r="F18" s="27">
        <f t="shared" si="0"/>
        <v>360</v>
      </c>
    </row>
    <row r="19" spans="1:8" x14ac:dyDescent="0.25">
      <c r="A19" s="30"/>
      <c r="B19" s="27"/>
      <c r="C19" s="32"/>
      <c r="D19" s="27"/>
      <c r="E19" s="31"/>
      <c r="F19" s="27"/>
    </row>
    <row r="20" spans="1:8" x14ac:dyDescent="0.25">
      <c r="A20" s="30" t="s">
        <v>18</v>
      </c>
      <c r="B20" s="27"/>
      <c r="C20" s="32"/>
      <c r="D20" s="27"/>
      <c r="E20" s="31"/>
      <c r="F20" s="27"/>
    </row>
    <row r="21" spans="1:8" x14ac:dyDescent="0.25">
      <c r="A21" s="33" t="s">
        <v>42</v>
      </c>
      <c r="B21" s="27">
        <v>6</v>
      </c>
      <c r="C21" s="32"/>
      <c r="D21" s="27">
        <v>75</v>
      </c>
      <c r="E21" s="31"/>
      <c r="F21" s="27">
        <f>SUM(B21*D21)</f>
        <v>450</v>
      </c>
    </row>
    <row r="22" spans="1:8" x14ac:dyDescent="0.25">
      <c r="A22" s="33" t="s">
        <v>43</v>
      </c>
      <c r="B22" s="27">
        <v>6</v>
      </c>
      <c r="C22" s="32"/>
      <c r="D22" s="27">
        <v>25</v>
      </c>
      <c r="E22" s="31"/>
      <c r="F22" s="27">
        <f>SUM(B22*D22)</f>
        <v>150</v>
      </c>
    </row>
    <row r="23" spans="1:8" x14ac:dyDescent="0.25">
      <c r="A23" s="33" t="s">
        <v>44</v>
      </c>
      <c r="B23" s="27">
        <v>18</v>
      </c>
      <c r="C23" s="32"/>
      <c r="D23" s="27">
        <v>75</v>
      </c>
      <c r="E23" s="31"/>
      <c r="F23" s="27">
        <f t="shared" ref="F23:F34" si="1">SUM(B23*D23)</f>
        <v>1350</v>
      </c>
    </row>
    <row r="24" spans="1:8" x14ac:dyDescent="0.25">
      <c r="A24" s="30"/>
      <c r="B24" s="27"/>
      <c r="C24" s="32"/>
      <c r="D24" s="27"/>
      <c r="E24" s="31"/>
      <c r="F24" s="27"/>
    </row>
    <row r="25" spans="1:8" x14ac:dyDescent="0.25">
      <c r="A25" s="30" t="s">
        <v>45</v>
      </c>
      <c r="B25" s="27"/>
      <c r="C25" s="32"/>
      <c r="D25" s="27"/>
      <c r="E25" s="31"/>
      <c r="F25" s="27">
        <v>1000</v>
      </c>
      <c r="H25" t="s">
        <v>46</v>
      </c>
    </row>
    <row r="26" spans="1:8" x14ac:dyDescent="0.25">
      <c r="A26" s="30"/>
      <c r="B26" s="27"/>
      <c r="C26" s="32"/>
      <c r="D26" s="27"/>
      <c r="E26" s="31"/>
      <c r="F26" s="27"/>
    </row>
    <row r="27" spans="1:8" x14ac:dyDescent="0.25">
      <c r="A27" s="30" t="s">
        <v>47</v>
      </c>
      <c r="B27" s="27"/>
      <c r="C27" s="32"/>
      <c r="D27" s="27"/>
      <c r="E27" s="31"/>
      <c r="F27" s="27"/>
    </row>
    <row r="28" spans="1:8" x14ac:dyDescent="0.25">
      <c r="A28" s="33" t="s">
        <v>48</v>
      </c>
      <c r="B28" s="27">
        <v>2</v>
      </c>
      <c r="C28" s="32"/>
      <c r="D28" s="27">
        <v>250</v>
      </c>
      <c r="E28" s="31"/>
      <c r="F28" s="27">
        <f t="shared" si="1"/>
        <v>500</v>
      </c>
    </row>
    <row r="29" spans="1:8" x14ac:dyDescent="0.25">
      <c r="A29" s="33" t="s">
        <v>49</v>
      </c>
      <c r="B29" s="27"/>
      <c r="C29" s="32"/>
      <c r="D29" s="27"/>
      <c r="E29" s="31"/>
      <c r="F29" s="27">
        <v>500</v>
      </c>
    </row>
    <row r="30" spans="1:8" x14ac:dyDescent="0.25">
      <c r="A30" s="33" t="s">
        <v>50</v>
      </c>
      <c r="B30" s="27"/>
      <c r="C30" s="32"/>
      <c r="D30" s="27"/>
      <c r="E30" s="31"/>
      <c r="F30" s="27">
        <v>2000</v>
      </c>
    </row>
    <row r="31" spans="1:8" x14ac:dyDescent="0.25">
      <c r="A31" s="30"/>
      <c r="B31" s="27"/>
      <c r="C31" s="32"/>
      <c r="D31" s="27"/>
      <c r="E31" s="31"/>
      <c r="F31" s="27"/>
    </row>
    <row r="32" spans="1:8" x14ac:dyDescent="0.25">
      <c r="A32" s="30" t="s">
        <v>21</v>
      </c>
      <c r="B32" s="27">
        <v>10</v>
      </c>
      <c r="C32" s="32"/>
      <c r="D32" s="27">
        <v>150</v>
      </c>
      <c r="E32" s="31"/>
      <c r="F32" s="27">
        <f t="shared" si="1"/>
        <v>1500</v>
      </c>
      <c r="H32" t="s">
        <v>51</v>
      </c>
    </row>
    <row r="33" spans="1:8" x14ac:dyDescent="0.25">
      <c r="A33" s="30"/>
      <c r="B33" s="27"/>
      <c r="C33" s="32"/>
      <c r="D33" s="27"/>
      <c r="E33" s="31"/>
      <c r="F33" s="27"/>
    </row>
    <row r="34" spans="1:8" x14ac:dyDescent="0.25">
      <c r="A34" s="30" t="s">
        <v>7</v>
      </c>
      <c r="B34" s="27">
        <v>1</v>
      </c>
      <c r="C34" s="32"/>
      <c r="D34" s="27">
        <v>250</v>
      </c>
      <c r="E34" s="31"/>
      <c r="F34" s="27">
        <f t="shared" si="1"/>
        <v>250</v>
      </c>
    </row>
    <row r="35" spans="1:8" x14ac:dyDescent="0.25">
      <c r="A35" s="30"/>
      <c r="B35" s="27"/>
      <c r="C35" s="32"/>
      <c r="D35" s="27"/>
      <c r="E35" s="31"/>
      <c r="F35" s="27"/>
    </row>
    <row r="36" spans="1:8" x14ac:dyDescent="0.25">
      <c r="A36" s="30" t="s">
        <v>52</v>
      </c>
      <c r="B36" s="27"/>
      <c r="C36" s="32"/>
      <c r="D36" s="27"/>
      <c r="E36" s="31"/>
      <c r="F36" s="27">
        <v>400</v>
      </c>
    </row>
    <row r="37" spans="1:8" x14ac:dyDescent="0.25">
      <c r="A37" s="30"/>
      <c r="B37" s="27"/>
      <c r="C37" s="32"/>
      <c r="D37" s="27"/>
      <c r="E37" s="31"/>
      <c r="F37" s="27"/>
    </row>
    <row r="38" spans="1:8" x14ac:dyDescent="0.25">
      <c r="A38" s="30" t="s">
        <v>53</v>
      </c>
      <c r="B38" s="27"/>
      <c r="C38" s="32"/>
      <c r="D38" s="27"/>
      <c r="E38" s="31"/>
      <c r="F38" s="27">
        <v>400</v>
      </c>
    </row>
    <row r="39" spans="1:8" x14ac:dyDescent="0.25">
      <c r="A39" s="30"/>
      <c r="B39" s="27"/>
      <c r="C39" s="32"/>
      <c r="D39" s="27"/>
      <c r="E39" s="31"/>
      <c r="F39" s="27"/>
    </row>
    <row r="40" spans="1:8" x14ac:dyDescent="0.25">
      <c r="A40" s="30" t="s">
        <v>24</v>
      </c>
      <c r="B40" s="27"/>
      <c r="C40" s="32"/>
      <c r="D40" s="27"/>
      <c r="E40" s="31"/>
      <c r="F40" s="27" t="s">
        <v>25</v>
      </c>
    </row>
    <row r="41" spans="1:8" x14ac:dyDescent="0.25">
      <c r="A41" s="30"/>
      <c r="B41" s="27"/>
      <c r="C41" s="32"/>
      <c r="D41" s="27"/>
      <c r="E41" s="31"/>
      <c r="F41" s="27"/>
    </row>
    <row r="42" spans="1:8" x14ac:dyDescent="0.25">
      <c r="A42" s="30" t="s">
        <v>8</v>
      </c>
      <c r="B42" s="27"/>
      <c r="C42" s="32"/>
      <c r="D42" s="27"/>
      <c r="E42" s="31"/>
      <c r="F42" s="27">
        <v>415</v>
      </c>
      <c r="H42" t="s">
        <v>54</v>
      </c>
    </row>
    <row r="43" spans="1:8" x14ac:dyDescent="0.25">
      <c r="A43" s="30"/>
      <c r="B43" s="27"/>
      <c r="C43" s="32"/>
      <c r="D43" s="27"/>
      <c r="E43" s="31"/>
      <c r="F43" s="27"/>
    </row>
    <row r="44" spans="1:8" x14ac:dyDescent="0.25">
      <c r="A44" s="30" t="s">
        <v>55</v>
      </c>
      <c r="B44" s="27"/>
      <c r="C44" s="32"/>
      <c r="D44" s="27"/>
      <c r="E44" s="31"/>
      <c r="F44" s="36">
        <f>SUM(F7:F42)</f>
        <v>15000</v>
      </c>
    </row>
    <row r="46" spans="1:8" x14ac:dyDescent="0.25">
      <c r="A46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7"/>
  <sheetViews>
    <sheetView workbookViewId="0">
      <selection sqref="A1:XFD1048576"/>
    </sheetView>
  </sheetViews>
  <sheetFormatPr defaultRowHeight="15" x14ac:dyDescent="0.25"/>
  <cols>
    <col min="1" max="1" width="48.5703125" customWidth="1"/>
    <col min="2" max="2" width="11.5703125" customWidth="1"/>
    <col min="4" max="4" width="10.85546875" customWidth="1"/>
    <col min="6" max="6" width="10.42578125" customWidth="1"/>
  </cols>
  <sheetData>
    <row r="3" spans="1:8" ht="21" x14ac:dyDescent="0.35">
      <c r="A3" s="3" t="s">
        <v>27</v>
      </c>
    </row>
    <row r="4" spans="1:8" ht="21" x14ac:dyDescent="0.35">
      <c r="A4" s="3"/>
    </row>
    <row r="5" spans="1:8" ht="21" x14ac:dyDescent="0.35">
      <c r="A5" s="3" t="s">
        <v>11</v>
      </c>
      <c r="B5" s="28" t="s">
        <v>12</v>
      </c>
      <c r="D5" s="28" t="s">
        <v>13</v>
      </c>
      <c r="H5" t="s">
        <v>28</v>
      </c>
    </row>
    <row r="6" spans="1:8" x14ac:dyDescent="0.25">
      <c r="B6" s="29" t="s">
        <v>14</v>
      </c>
      <c r="D6" s="29" t="s">
        <v>15</v>
      </c>
    </row>
    <row r="7" spans="1:8" x14ac:dyDescent="0.25">
      <c r="A7" s="30" t="s">
        <v>29</v>
      </c>
      <c r="B7" s="27"/>
      <c r="C7" s="32"/>
      <c r="D7" s="27"/>
      <c r="E7" s="31"/>
      <c r="F7" s="27"/>
    </row>
    <row r="8" spans="1:8" s="47" customFormat="1" x14ac:dyDescent="0.25">
      <c r="A8" s="48" t="s">
        <v>30</v>
      </c>
      <c r="B8" s="37">
        <v>1</v>
      </c>
      <c r="C8" s="46"/>
      <c r="D8" s="37">
        <v>150</v>
      </c>
      <c r="E8" s="38"/>
      <c r="F8" s="37">
        <f>SUM(B8*D8)</f>
        <v>150</v>
      </c>
    </row>
    <row r="9" spans="1:8" s="47" customFormat="1" x14ac:dyDescent="0.25">
      <c r="A9" s="49" t="s">
        <v>58</v>
      </c>
      <c r="B9" s="37">
        <v>5</v>
      </c>
      <c r="C9" s="46"/>
      <c r="D9" s="37">
        <v>150</v>
      </c>
      <c r="E9" s="38"/>
      <c r="F9" s="37">
        <f>SUM(B9*D9)</f>
        <v>750</v>
      </c>
    </row>
    <row r="10" spans="1:8" x14ac:dyDescent="0.25">
      <c r="A10" s="35" t="s">
        <v>34</v>
      </c>
      <c r="B10" s="27">
        <v>4</v>
      </c>
      <c r="C10" s="32"/>
      <c r="D10" s="27">
        <v>250</v>
      </c>
      <c r="E10" s="31"/>
      <c r="F10" s="27">
        <f t="shared" ref="F10:F18" si="0">SUM(B10*D10)</f>
        <v>1000</v>
      </c>
    </row>
    <row r="11" spans="1:8" x14ac:dyDescent="0.25">
      <c r="A11" s="34" t="s">
        <v>35</v>
      </c>
      <c r="B11" s="31">
        <v>5</v>
      </c>
      <c r="C11" s="32"/>
      <c r="D11" s="27">
        <v>250</v>
      </c>
      <c r="E11" s="31"/>
      <c r="F11" s="27">
        <f t="shared" si="0"/>
        <v>1250</v>
      </c>
    </row>
    <row r="12" spans="1:8" s="47" customFormat="1" x14ac:dyDescent="0.25">
      <c r="A12" s="39" t="s">
        <v>36</v>
      </c>
      <c r="B12" s="38">
        <v>0</v>
      </c>
      <c r="C12" s="46"/>
      <c r="D12" s="37">
        <v>150</v>
      </c>
      <c r="E12" s="38"/>
      <c r="F12" s="37">
        <f t="shared" si="0"/>
        <v>0</v>
      </c>
    </row>
    <row r="13" spans="1:8" x14ac:dyDescent="0.25">
      <c r="A13" s="34" t="s">
        <v>38</v>
      </c>
      <c r="B13" s="31">
        <v>1</v>
      </c>
      <c r="C13" s="32"/>
      <c r="D13" s="27">
        <v>250</v>
      </c>
      <c r="E13" s="31"/>
      <c r="F13" s="27">
        <f t="shared" si="0"/>
        <v>250</v>
      </c>
    </row>
    <row r="14" spans="1:8" x14ac:dyDescent="0.25">
      <c r="A14" s="34" t="s">
        <v>39</v>
      </c>
      <c r="B14" s="31">
        <v>4</v>
      </c>
      <c r="C14" s="32"/>
      <c r="D14" s="27">
        <v>250</v>
      </c>
      <c r="E14" s="31"/>
      <c r="F14" s="27">
        <f t="shared" si="0"/>
        <v>1000</v>
      </c>
    </row>
    <row r="15" spans="1:8" x14ac:dyDescent="0.25">
      <c r="A15" s="11"/>
      <c r="B15" s="27"/>
      <c r="C15" s="32"/>
      <c r="D15" s="27"/>
      <c r="E15" s="31"/>
      <c r="F15" s="27"/>
    </row>
    <row r="16" spans="1:8" x14ac:dyDescent="0.25">
      <c r="A16" s="30" t="s">
        <v>17</v>
      </c>
      <c r="B16" s="27"/>
      <c r="C16" s="32"/>
      <c r="D16" s="27"/>
      <c r="E16" s="31"/>
      <c r="F16" s="27"/>
    </row>
    <row r="17" spans="1:8" x14ac:dyDescent="0.25">
      <c r="A17" s="33" t="s">
        <v>40</v>
      </c>
      <c r="B17" s="27">
        <v>15</v>
      </c>
      <c r="C17" s="32"/>
      <c r="D17" s="27">
        <v>55</v>
      </c>
      <c r="E17" s="31"/>
      <c r="F17" s="27">
        <f t="shared" si="0"/>
        <v>825</v>
      </c>
    </row>
    <row r="18" spans="1:8" x14ac:dyDescent="0.25">
      <c r="A18" s="33" t="s">
        <v>41</v>
      </c>
      <c r="B18" s="27">
        <v>2</v>
      </c>
      <c r="C18" s="32"/>
      <c r="D18" s="27">
        <v>180</v>
      </c>
      <c r="E18" s="31"/>
      <c r="F18" s="27">
        <f t="shared" si="0"/>
        <v>360</v>
      </c>
    </row>
    <row r="19" spans="1:8" x14ac:dyDescent="0.25">
      <c r="A19" s="30"/>
      <c r="B19" s="27"/>
      <c r="C19" s="32"/>
      <c r="D19" s="27"/>
      <c r="E19" s="31"/>
      <c r="F19" s="27"/>
    </row>
    <row r="20" spans="1:8" x14ac:dyDescent="0.25">
      <c r="A20" s="30" t="s">
        <v>18</v>
      </c>
      <c r="B20" s="27"/>
      <c r="C20" s="32"/>
      <c r="D20" s="27"/>
      <c r="E20" s="31"/>
      <c r="F20" s="27"/>
    </row>
    <row r="21" spans="1:8" x14ac:dyDescent="0.25">
      <c r="A21" s="33" t="s">
        <v>42</v>
      </c>
      <c r="B21" s="27">
        <v>6</v>
      </c>
      <c r="C21" s="32"/>
      <c r="D21" s="27">
        <v>75</v>
      </c>
      <c r="E21" s="31"/>
      <c r="F21" s="27">
        <f>SUM(B21*D21)</f>
        <v>450</v>
      </c>
    </row>
    <row r="22" spans="1:8" x14ac:dyDescent="0.25">
      <c r="A22" s="33" t="s">
        <v>43</v>
      </c>
      <c r="B22" s="27">
        <v>6</v>
      </c>
      <c r="C22" s="32"/>
      <c r="D22" s="27">
        <v>25</v>
      </c>
      <c r="E22" s="31"/>
      <c r="F22" s="27">
        <f>SUM(B22*D22)</f>
        <v>150</v>
      </c>
    </row>
    <row r="23" spans="1:8" x14ac:dyDescent="0.25">
      <c r="A23" s="33" t="s">
        <v>44</v>
      </c>
      <c r="B23" s="27">
        <v>18</v>
      </c>
      <c r="C23" s="32"/>
      <c r="D23" s="27">
        <v>75</v>
      </c>
      <c r="E23" s="31"/>
      <c r="F23" s="27">
        <f t="shared" ref="F23:F35" si="1">SUM(B23*D23)</f>
        <v>1350</v>
      </c>
    </row>
    <row r="24" spans="1:8" x14ac:dyDescent="0.25">
      <c r="A24" s="30"/>
      <c r="B24" s="27"/>
      <c r="C24" s="32"/>
      <c r="D24" s="27"/>
      <c r="E24" s="31"/>
      <c r="F24" s="27"/>
    </row>
    <row r="25" spans="1:8" s="45" customFormat="1" x14ac:dyDescent="0.25">
      <c r="A25" s="41" t="s">
        <v>45</v>
      </c>
      <c r="B25" s="42"/>
      <c r="C25" s="43"/>
      <c r="D25" s="42"/>
      <c r="E25" s="44"/>
      <c r="F25" s="42">
        <v>1000</v>
      </c>
      <c r="H25" s="45" t="s">
        <v>46</v>
      </c>
    </row>
    <row r="26" spans="1:8" x14ac:dyDescent="0.25">
      <c r="A26" s="30"/>
      <c r="B26" s="27"/>
      <c r="C26" s="32"/>
      <c r="D26" s="27"/>
      <c r="E26" s="31"/>
      <c r="F26" s="27"/>
    </row>
    <row r="27" spans="1:8" x14ac:dyDescent="0.25">
      <c r="A27" s="30" t="s">
        <v>47</v>
      </c>
      <c r="B27" s="27"/>
      <c r="C27" s="32"/>
      <c r="D27" s="27"/>
      <c r="E27" s="31"/>
      <c r="F27" s="27"/>
    </row>
    <row r="28" spans="1:8" x14ac:dyDescent="0.25">
      <c r="A28" s="33" t="s">
        <v>48</v>
      </c>
      <c r="B28" s="27">
        <v>2</v>
      </c>
      <c r="C28" s="32"/>
      <c r="D28" s="27">
        <v>250</v>
      </c>
      <c r="E28" s="31"/>
      <c r="F28" s="27">
        <f t="shared" si="1"/>
        <v>500</v>
      </c>
    </row>
    <row r="29" spans="1:8" x14ac:dyDescent="0.25">
      <c r="A29" s="33" t="s">
        <v>49</v>
      </c>
      <c r="B29" s="27"/>
      <c r="C29" s="32"/>
      <c r="D29" s="27"/>
      <c r="E29" s="31"/>
      <c r="F29" s="27">
        <v>500</v>
      </c>
    </row>
    <row r="30" spans="1:8" s="47" customFormat="1" x14ac:dyDescent="0.25">
      <c r="A30" s="48" t="s">
        <v>59</v>
      </c>
      <c r="B30" s="37"/>
      <c r="C30" s="46"/>
      <c r="D30" s="37"/>
      <c r="E30" s="38"/>
      <c r="F30" s="37">
        <v>1800</v>
      </c>
    </row>
    <row r="31" spans="1:8" s="47" customFormat="1" x14ac:dyDescent="0.25">
      <c r="A31" s="48" t="s">
        <v>60</v>
      </c>
      <c r="B31" s="37"/>
      <c r="C31" s="46"/>
      <c r="D31" s="37"/>
      <c r="E31" s="38"/>
      <c r="F31" s="37">
        <v>200</v>
      </c>
    </row>
    <row r="32" spans="1:8" x14ac:dyDescent="0.25">
      <c r="A32" s="30"/>
      <c r="B32" s="27"/>
      <c r="C32" s="32"/>
      <c r="D32" s="27"/>
      <c r="E32" s="31"/>
      <c r="F32" s="27"/>
    </row>
    <row r="33" spans="1:8" s="47" customFormat="1" x14ac:dyDescent="0.25">
      <c r="A33" s="40" t="s">
        <v>61</v>
      </c>
      <c r="B33" s="37" t="s">
        <v>57</v>
      </c>
      <c r="C33" s="46"/>
      <c r="D33" s="37"/>
      <c r="E33" s="38"/>
      <c r="F33" s="37">
        <v>2000</v>
      </c>
    </row>
    <row r="34" spans="1:8" x14ac:dyDescent="0.25">
      <c r="A34" s="30"/>
      <c r="B34" s="27"/>
      <c r="C34" s="32"/>
      <c r="D34" s="27"/>
      <c r="E34" s="31"/>
      <c r="F34" s="27"/>
    </row>
    <row r="35" spans="1:8" s="45" customFormat="1" x14ac:dyDescent="0.25">
      <c r="A35" s="41" t="s">
        <v>7</v>
      </c>
      <c r="B35" s="42">
        <v>1</v>
      </c>
      <c r="C35" s="43"/>
      <c r="D35" s="42">
        <v>250</v>
      </c>
      <c r="E35" s="44"/>
      <c r="F35" s="42">
        <f t="shared" si="1"/>
        <v>250</v>
      </c>
    </row>
    <row r="36" spans="1:8" x14ac:dyDescent="0.25">
      <c r="A36" s="30"/>
      <c r="B36" s="27"/>
      <c r="C36" s="32"/>
      <c r="D36" s="27"/>
      <c r="E36" s="31"/>
      <c r="F36" s="27"/>
    </row>
    <row r="37" spans="1:8" s="45" customFormat="1" x14ac:dyDescent="0.25">
      <c r="A37" s="41" t="s">
        <v>52</v>
      </c>
      <c r="B37" s="42"/>
      <c r="C37" s="43"/>
      <c r="D37" s="42"/>
      <c r="E37" s="44"/>
      <c r="F37" s="42">
        <v>400</v>
      </c>
    </row>
    <row r="38" spans="1:8" x14ac:dyDescent="0.25">
      <c r="A38" s="30"/>
      <c r="B38" s="27"/>
      <c r="C38" s="32"/>
      <c r="D38" s="27"/>
      <c r="E38" s="31"/>
      <c r="F38" s="27"/>
    </row>
    <row r="39" spans="1:8" x14ac:dyDescent="0.25">
      <c r="A39" s="30" t="s">
        <v>53</v>
      </c>
      <c r="B39" s="27"/>
      <c r="C39" s="32"/>
      <c r="D39" s="27"/>
      <c r="E39" s="31"/>
      <c r="F39" s="27">
        <v>400</v>
      </c>
    </row>
    <row r="40" spans="1:8" x14ac:dyDescent="0.25">
      <c r="A40" s="30"/>
      <c r="B40" s="27"/>
      <c r="C40" s="32"/>
      <c r="D40" s="27"/>
      <c r="E40" s="31"/>
      <c r="F40" s="27"/>
    </row>
    <row r="41" spans="1:8" x14ac:dyDescent="0.25">
      <c r="A41" s="30" t="s">
        <v>24</v>
      </c>
      <c r="B41" s="27"/>
      <c r="C41" s="32"/>
      <c r="D41" s="27"/>
      <c r="E41" s="31"/>
      <c r="F41" s="27" t="s">
        <v>25</v>
      </c>
    </row>
    <row r="42" spans="1:8" x14ac:dyDescent="0.25">
      <c r="A42" s="30"/>
      <c r="B42" s="27"/>
      <c r="C42" s="32"/>
      <c r="D42" s="27"/>
      <c r="E42" s="31"/>
      <c r="F42" s="27"/>
    </row>
    <row r="43" spans="1:8" x14ac:dyDescent="0.25">
      <c r="A43" s="30" t="s">
        <v>8</v>
      </c>
      <c r="B43" s="27"/>
      <c r="C43" s="32"/>
      <c r="D43" s="27"/>
      <c r="E43" s="31"/>
      <c r="F43" s="27">
        <v>415</v>
      </c>
      <c r="H43" t="s">
        <v>54</v>
      </c>
    </row>
    <row r="44" spans="1:8" x14ac:dyDescent="0.25">
      <c r="A44" s="30"/>
      <c r="B44" s="27"/>
      <c r="C44" s="32"/>
      <c r="D44" s="27"/>
      <c r="E44" s="31"/>
      <c r="F44" s="27"/>
    </row>
    <row r="45" spans="1:8" x14ac:dyDescent="0.25">
      <c r="A45" s="30" t="s">
        <v>55</v>
      </c>
      <c r="B45" s="27"/>
      <c r="C45" s="32"/>
      <c r="D45" s="27"/>
      <c r="E45" s="31"/>
      <c r="F45" s="36">
        <f>SUM(F7:F43)</f>
        <v>15000</v>
      </c>
    </row>
    <row r="47" spans="1:8" x14ac:dyDescent="0.25">
      <c r="A47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9"/>
  <sheetViews>
    <sheetView workbookViewId="0">
      <selection sqref="A1:XFD1048576"/>
    </sheetView>
  </sheetViews>
  <sheetFormatPr defaultRowHeight="15" x14ac:dyDescent="0.25"/>
  <cols>
    <col min="1" max="1" width="48.5703125" customWidth="1"/>
    <col min="2" max="2" width="11.5703125" customWidth="1"/>
    <col min="4" max="4" width="10.85546875" customWidth="1"/>
    <col min="6" max="6" width="10.42578125" customWidth="1"/>
  </cols>
  <sheetData>
    <row r="3" spans="1:8" ht="21" x14ac:dyDescent="0.35">
      <c r="A3" s="3" t="s">
        <v>27</v>
      </c>
    </row>
    <row r="4" spans="1:8" ht="21" x14ac:dyDescent="0.35">
      <c r="A4" s="3"/>
    </row>
    <row r="5" spans="1:8" ht="21" x14ac:dyDescent="0.35">
      <c r="A5" s="3" t="s">
        <v>11</v>
      </c>
      <c r="B5" s="28" t="s">
        <v>12</v>
      </c>
      <c r="D5" s="28" t="s">
        <v>13</v>
      </c>
      <c r="H5" t="s">
        <v>28</v>
      </c>
    </row>
    <row r="6" spans="1:8" x14ac:dyDescent="0.25">
      <c r="B6" s="29" t="s">
        <v>14</v>
      </c>
      <c r="D6" s="29" t="s">
        <v>15</v>
      </c>
    </row>
    <row r="7" spans="1:8" x14ac:dyDescent="0.25">
      <c r="A7" s="30" t="s">
        <v>29</v>
      </c>
      <c r="B7" s="27"/>
      <c r="C7" s="32"/>
      <c r="D7" s="27"/>
      <c r="E7" s="31"/>
      <c r="F7" s="27"/>
    </row>
    <row r="8" spans="1:8" s="47" customFormat="1" x14ac:dyDescent="0.25">
      <c r="A8" s="48" t="s">
        <v>30</v>
      </c>
      <c r="B8" s="37">
        <v>1</v>
      </c>
      <c r="C8" s="46"/>
      <c r="D8" s="37">
        <v>150</v>
      </c>
      <c r="E8" s="38"/>
      <c r="F8" s="37">
        <f>SUM(B8*D8)</f>
        <v>150</v>
      </c>
    </row>
    <row r="9" spans="1:8" s="47" customFormat="1" x14ac:dyDescent="0.25">
      <c r="A9" s="49" t="s">
        <v>58</v>
      </c>
      <c r="B9" s="37">
        <v>5</v>
      </c>
      <c r="C9" s="46"/>
      <c r="D9" s="37">
        <v>150</v>
      </c>
      <c r="E9" s="38"/>
      <c r="F9" s="37">
        <f>SUM(B9*D9)</f>
        <v>750</v>
      </c>
    </row>
    <row r="10" spans="1:8" x14ac:dyDescent="0.25">
      <c r="A10" s="35" t="s">
        <v>34</v>
      </c>
      <c r="B10" s="27">
        <v>4</v>
      </c>
      <c r="C10" s="32"/>
      <c r="D10" s="27">
        <v>250</v>
      </c>
      <c r="E10" s="31"/>
      <c r="F10" s="27">
        <f t="shared" ref="F10:F18" si="0">SUM(B10*D10)</f>
        <v>1000</v>
      </c>
    </row>
    <row r="11" spans="1:8" x14ac:dyDescent="0.25">
      <c r="A11" s="34" t="s">
        <v>35</v>
      </c>
      <c r="B11" s="31">
        <v>5</v>
      </c>
      <c r="C11" s="32"/>
      <c r="D11" s="27">
        <v>250</v>
      </c>
      <c r="E11" s="31"/>
      <c r="F11" s="27">
        <f t="shared" si="0"/>
        <v>1250</v>
      </c>
    </row>
    <row r="12" spans="1:8" s="47" customFormat="1" x14ac:dyDescent="0.25">
      <c r="A12" s="39" t="s">
        <v>36</v>
      </c>
      <c r="B12" s="38">
        <v>0</v>
      </c>
      <c r="C12" s="46"/>
      <c r="D12" s="37">
        <v>150</v>
      </c>
      <c r="E12" s="38"/>
      <c r="F12" s="37">
        <f t="shared" si="0"/>
        <v>0</v>
      </c>
    </row>
    <row r="13" spans="1:8" x14ac:dyDescent="0.25">
      <c r="A13" s="34" t="s">
        <v>38</v>
      </c>
      <c r="B13" s="31">
        <v>1</v>
      </c>
      <c r="C13" s="32"/>
      <c r="D13" s="27">
        <v>250</v>
      </c>
      <c r="E13" s="31"/>
      <c r="F13" s="27">
        <f t="shared" si="0"/>
        <v>250</v>
      </c>
    </row>
    <row r="14" spans="1:8" x14ac:dyDescent="0.25">
      <c r="A14" s="34" t="s">
        <v>39</v>
      </c>
      <c r="B14" s="31">
        <v>4</v>
      </c>
      <c r="C14" s="32"/>
      <c r="D14" s="27">
        <v>250</v>
      </c>
      <c r="E14" s="31"/>
      <c r="F14" s="27">
        <f t="shared" si="0"/>
        <v>1000</v>
      </c>
    </row>
    <row r="15" spans="1:8" x14ac:dyDescent="0.25">
      <c r="A15" s="11"/>
      <c r="B15" s="27"/>
      <c r="C15" s="32"/>
      <c r="D15" s="27"/>
      <c r="E15" s="31"/>
      <c r="F15" s="27"/>
    </row>
    <row r="16" spans="1:8" x14ac:dyDescent="0.25">
      <c r="A16" s="30" t="s">
        <v>17</v>
      </c>
      <c r="B16" s="27"/>
      <c r="C16" s="32"/>
      <c r="D16" s="27"/>
      <c r="E16" s="31"/>
      <c r="F16" s="27"/>
    </row>
    <row r="17" spans="1:8" x14ac:dyDescent="0.25">
      <c r="A17" s="33" t="s">
        <v>40</v>
      </c>
      <c r="B17" s="27">
        <v>15</v>
      </c>
      <c r="C17" s="32"/>
      <c r="D17" s="27">
        <v>55</v>
      </c>
      <c r="E17" s="31"/>
      <c r="F17" s="27">
        <f t="shared" si="0"/>
        <v>825</v>
      </c>
    </row>
    <row r="18" spans="1:8" x14ac:dyDescent="0.25">
      <c r="A18" s="33" t="s">
        <v>41</v>
      </c>
      <c r="B18" s="27">
        <v>2</v>
      </c>
      <c r="C18" s="32"/>
      <c r="D18" s="27">
        <v>180</v>
      </c>
      <c r="E18" s="31"/>
      <c r="F18" s="27">
        <f t="shared" si="0"/>
        <v>360</v>
      </c>
    </row>
    <row r="19" spans="1:8" x14ac:dyDescent="0.25">
      <c r="A19" s="30"/>
      <c r="B19" s="27"/>
      <c r="C19" s="32"/>
      <c r="D19" s="27"/>
      <c r="E19" s="31"/>
      <c r="F19" s="27"/>
    </row>
    <row r="20" spans="1:8" x14ac:dyDescent="0.25">
      <c r="A20" s="30" t="s">
        <v>18</v>
      </c>
      <c r="B20" s="27"/>
      <c r="C20" s="32"/>
      <c r="D20" s="27"/>
      <c r="E20" s="31"/>
      <c r="F20" s="27"/>
    </row>
    <row r="21" spans="1:8" x14ac:dyDescent="0.25">
      <c r="A21" s="33" t="s">
        <v>42</v>
      </c>
      <c r="B21" s="27">
        <v>6</v>
      </c>
      <c r="C21" s="32"/>
      <c r="D21" s="27">
        <v>75</v>
      </c>
      <c r="E21" s="31"/>
      <c r="F21" s="27">
        <f>SUM(B21*D21)</f>
        <v>450</v>
      </c>
    </row>
    <row r="22" spans="1:8" x14ac:dyDescent="0.25">
      <c r="A22" s="33" t="s">
        <v>43</v>
      </c>
      <c r="B22" s="27">
        <v>6</v>
      </c>
      <c r="C22" s="32"/>
      <c r="D22" s="27">
        <v>25</v>
      </c>
      <c r="E22" s="31"/>
      <c r="F22" s="27">
        <f>SUM(B22*D22)</f>
        <v>150</v>
      </c>
    </row>
    <row r="23" spans="1:8" x14ac:dyDescent="0.25">
      <c r="A23" s="33" t="s">
        <v>44</v>
      </c>
      <c r="B23" s="27">
        <v>18</v>
      </c>
      <c r="C23" s="32"/>
      <c r="D23" s="27">
        <v>75</v>
      </c>
      <c r="E23" s="31"/>
      <c r="F23" s="27">
        <f t="shared" ref="F23:F37" si="1">SUM(B23*D23)</f>
        <v>1350</v>
      </c>
    </row>
    <row r="24" spans="1:8" x14ac:dyDescent="0.25">
      <c r="A24" s="30"/>
      <c r="B24" s="27"/>
      <c r="C24" s="32"/>
      <c r="D24" s="27"/>
      <c r="E24" s="31"/>
      <c r="F24" s="27"/>
    </row>
    <row r="25" spans="1:8" s="45" customFormat="1" x14ac:dyDescent="0.25">
      <c r="A25" s="41" t="s">
        <v>45</v>
      </c>
      <c r="B25" s="42"/>
      <c r="C25" s="43"/>
      <c r="D25" s="42"/>
      <c r="E25" s="44"/>
      <c r="F25" s="42">
        <v>1000</v>
      </c>
      <c r="H25" s="45" t="s">
        <v>46</v>
      </c>
    </row>
    <row r="26" spans="1:8" x14ac:dyDescent="0.25">
      <c r="A26" s="30"/>
      <c r="B26" s="27"/>
      <c r="C26" s="32"/>
      <c r="D26" s="27"/>
      <c r="E26" s="31"/>
      <c r="F26" s="27"/>
    </row>
    <row r="27" spans="1:8" x14ac:dyDescent="0.25">
      <c r="A27" s="30" t="s">
        <v>47</v>
      </c>
      <c r="B27" s="27"/>
      <c r="C27" s="32"/>
      <c r="D27" s="27"/>
      <c r="E27" s="31"/>
      <c r="F27" s="27"/>
    </row>
    <row r="28" spans="1:8" x14ac:dyDescent="0.25">
      <c r="A28" s="33" t="s">
        <v>48</v>
      </c>
      <c r="B28" s="27">
        <v>2</v>
      </c>
      <c r="C28" s="32"/>
      <c r="D28" s="27">
        <v>250</v>
      </c>
      <c r="E28" s="31"/>
      <c r="F28" s="27">
        <f t="shared" si="1"/>
        <v>500</v>
      </c>
    </row>
    <row r="29" spans="1:8" x14ac:dyDescent="0.25">
      <c r="A29" s="33" t="s">
        <v>49</v>
      </c>
      <c r="B29" s="27"/>
      <c r="C29" s="32"/>
      <c r="D29" s="27"/>
      <c r="E29" s="31"/>
      <c r="F29" s="27">
        <v>500</v>
      </c>
    </row>
    <row r="30" spans="1:8" s="47" customFormat="1" x14ac:dyDescent="0.25">
      <c r="A30" s="48" t="s">
        <v>59</v>
      </c>
      <c r="B30" s="37"/>
      <c r="C30" s="46"/>
      <c r="D30" s="37"/>
      <c r="E30" s="38"/>
      <c r="F30" s="37">
        <v>1800</v>
      </c>
    </row>
    <row r="31" spans="1:8" s="47" customFormat="1" x14ac:dyDescent="0.25">
      <c r="A31" s="48" t="s">
        <v>60</v>
      </c>
      <c r="B31" s="37"/>
      <c r="C31" s="46"/>
      <c r="D31" s="37"/>
      <c r="E31" s="38"/>
      <c r="F31" s="37">
        <v>200</v>
      </c>
    </row>
    <row r="32" spans="1:8" x14ac:dyDescent="0.25">
      <c r="A32" s="30"/>
      <c r="B32" s="27"/>
      <c r="C32" s="32"/>
      <c r="D32" s="27"/>
      <c r="E32" s="31"/>
      <c r="F32" s="27"/>
    </row>
    <row r="33" spans="1:8" s="47" customFormat="1" x14ac:dyDescent="0.25">
      <c r="A33" s="40" t="s">
        <v>61</v>
      </c>
      <c r="B33" s="37" t="s">
        <v>57</v>
      </c>
      <c r="C33" s="46"/>
      <c r="D33" s="37"/>
      <c r="E33" s="38"/>
      <c r="F33" s="37">
        <v>2000</v>
      </c>
    </row>
    <row r="34" spans="1:8" x14ac:dyDescent="0.25">
      <c r="A34" s="30"/>
      <c r="B34" s="27"/>
      <c r="C34" s="32"/>
      <c r="D34" s="27"/>
      <c r="E34" s="31"/>
      <c r="F34" s="27"/>
    </row>
    <row r="35" spans="1:8" x14ac:dyDescent="0.25">
      <c r="A35" s="30" t="s">
        <v>62</v>
      </c>
      <c r="B35" s="27"/>
      <c r="C35" s="32"/>
      <c r="D35" s="27"/>
      <c r="E35" s="31"/>
      <c r="F35" s="27">
        <v>200</v>
      </c>
    </row>
    <row r="36" spans="1:8" x14ac:dyDescent="0.25">
      <c r="A36" s="30"/>
      <c r="B36" s="27"/>
      <c r="C36" s="32"/>
      <c r="D36" s="27"/>
      <c r="E36" s="31"/>
      <c r="F36" s="27"/>
    </row>
    <row r="37" spans="1:8" s="45" customFormat="1" x14ac:dyDescent="0.25">
      <c r="A37" s="41" t="s">
        <v>7</v>
      </c>
      <c r="B37" s="42">
        <v>1</v>
      </c>
      <c r="C37" s="43"/>
      <c r="D37" s="42">
        <v>250</v>
      </c>
      <c r="E37" s="44"/>
      <c r="F37" s="42">
        <f t="shared" si="1"/>
        <v>250</v>
      </c>
    </row>
    <row r="38" spans="1:8" x14ac:dyDescent="0.25">
      <c r="A38" s="30"/>
      <c r="B38" s="27"/>
      <c r="C38" s="32"/>
      <c r="D38" s="27"/>
      <c r="E38" s="31"/>
      <c r="F38" s="27"/>
    </row>
    <row r="39" spans="1:8" s="45" customFormat="1" x14ac:dyDescent="0.25">
      <c r="A39" s="41" t="s">
        <v>52</v>
      </c>
      <c r="B39" s="42"/>
      <c r="C39" s="43"/>
      <c r="D39" s="42"/>
      <c r="E39" s="44"/>
      <c r="F39" s="42">
        <v>400</v>
      </c>
    </row>
    <row r="40" spans="1:8" x14ac:dyDescent="0.25">
      <c r="A40" s="30"/>
      <c r="B40" s="27"/>
      <c r="C40" s="32"/>
      <c r="D40" s="27"/>
      <c r="E40" s="31"/>
      <c r="F40" s="27"/>
    </row>
    <row r="41" spans="1:8" x14ac:dyDescent="0.25">
      <c r="A41" s="30" t="s">
        <v>53</v>
      </c>
      <c r="B41" s="27"/>
      <c r="C41" s="32"/>
      <c r="D41" s="27"/>
      <c r="E41" s="31"/>
      <c r="F41" s="27">
        <v>400</v>
      </c>
    </row>
    <row r="42" spans="1:8" x14ac:dyDescent="0.25">
      <c r="A42" s="30"/>
      <c r="B42" s="27"/>
      <c r="C42" s="32"/>
      <c r="D42" s="27"/>
      <c r="E42" s="31"/>
      <c r="F42" s="27"/>
    </row>
    <row r="43" spans="1:8" x14ac:dyDescent="0.25">
      <c r="A43" s="30" t="s">
        <v>24</v>
      </c>
      <c r="B43" s="27"/>
      <c r="C43" s="32"/>
      <c r="D43" s="27"/>
      <c r="E43" s="31"/>
      <c r="F43" s="27" t="s">
        <v>25</v>
      </c>
    </row>
    <row r="44" spans="1:8" x14ac:dyDescent="0.25">
      <c r="A44" s="30"/>
      <c r="B44" s="27"/>
      <c r="C44" s="32"/>
      <c r="D44" s="27"/>
      <c r="E44" s="31"/>
      <c r="F44" s="27"/>
    </row>
    <row r="45" spans="1:8" x14ac:dyDescent="0.25">
      <c r="A45" s="30" t="s">
        <v>8</v>
      </c>
      <c r="B45" s="27"/>
      <c r="C45" s="32"/>
      <c r="D45" s="27"/>
      <c r="E45" s="31"/>
      <c r="F45" s="27">
        <v>415</v>
      </c>
      <c r="H45" t="s">
        <v>54</v>
      </c>
    </row>
    <row r="46" spans="1:8" x14ac:dyDescent="0.25">
      <c r="A46" s="30"/>
      <c r="B46" s="27"/>
      <c r="C46" s="32"/>
      <c r="D46" s="27"/>
      <c r="E46" s="31"/>
      <c r="F46" s="27"/>
    </row>
    <row r="47" spans="1:8" x14ac:dyDescent="0.25">
      <c r="A47" s="30" t="s">
        <v>55</v>
      </c>
      <c r="B47" s="27"/>
      <c r="C47" s="32"/>
      <c r="D47" s="27"/>
      <c r="E47" s="31"/>
      <c r="F47" s="36">
        <f>SUM(F7:F45)</f>
        <v>15200</v>
      </c>
    </row>
    <row r="49" spans="1:1" x14ac:dyDescent="0.25">
      <c r="A49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7"/>
  <sheetViews>
    <sheetView tabSelected="1" workbookViewId="0">
      <selection activeCell="B30" sqref="B30"/>
    </sheetView>
  </sheetViews>
  <sheetFormatPr defaultRowHeight="15" x14ac:dyDescent="0.25"/>
  <cols>
    <col min="1" max="1" width="87" customWidth="1"/>
    <col min="2" max="2" width="11.5703125" customWidth="1"/>
    <col min="4" max="4" width="10.85546875" customWidth="1"/>
    <col min="6" max="6" width="10.42578125" customWidth="1"/>
    <col min="7" max="7" width="16.5703125" style="58" customWidth="1"/>
    <col min="8" max="8" width="13.140625" style="56" customWidth="1"/>
    <col min="9" max="9" width="9.140625" style="59"/>
    <col min="10" max="10" width="27.28515625" customWidth="1"/>
    <col min="11" max="11" width="9.140625" style="52"/>
    <col min="12" max="12" width="29.140625" customWidth="1"/>
    <col min="13" max="13" width="9.140625" style="52"/>
    <col min="14" max="14" width="24.42578125" customWidth="1"/>
    <col min="15" max="15" width="9.140625" style="52"/>
  </cols>
  <sheetData>
    <row r="3" spans="1:16" ht="21" x14ac:dyDescent="0.35">
      <c r="A3" s="3" t="s">
        <v>27</v>
      </c>
    </row>
    <row r="4" spans="1:16" ht="21" x14ac:dyDescent="0.35">
      <c r="A4" s="3"/>
    </row>
    <row r="5" spans="1:16" ht="21" x14ac:dyDescent="0.35">
      <c r="A5" s="3" t="s">
        <v>11</v>
      </c>
      <c r="B5" s="28" t="s">
        <v>12</v>
      </c>
      <c r="D5" s="28" t="s">
        <v>13</v>
      </c>
      <c r="F5" s="28" t="s">
        <v>82</v>
      </c>
      <c r="G5" s="72" t="s">
        <v>64</v>
      </c>
      <c r="H5" s="57" t="s">
        <v>63</v>
      </c>
    </row>
    <row r="6" spans="1:16" x14ac:dyDescent="0.25">
      <c r="B6" s="29" t="s">
        <v>14</v>
      </c>
      <c r="D6" s="29" t="s">
        <v>15</v>
      </c>
      <c r="F6" s="71"/>
      <c r="G6" s="72" t="s">
        <v>55</v>
      </c>
      <c r="H6" s="57" t="s">
        <v>55</v>
      </c>
      <c r="I6" s="60" t="s">
        <v>83</v>
      </c>
      <c r="J6" s="27" t="s">
        <v>84</v>
      </c>
      <c r="K6" s="60" t="s">
        <v>83</v>
      </c>
      <c r="L6" s="27" t="s">
        <v>84</v>
      </c>
      <c r="M6" s="60" t="s">
        <v>83</v>
      </c>
      <c r="N6" s="27" t="s">
        <v>84</v>
      </c>
      <c r="O6" s="60" t="s">
        <v>83</v>
      </c>
      <c r="P6" s="27" t="s">
        <v>84</v>
      </c>
    </row>
    <row r="7" spans="1:16" x14ac:dyDescent="0.25">
      <c r="A7" s="30" t="s">
        <v>29</v>
      </c>
      <c r="B7" s="27"/>
      <c r="C7" s="32"/>
      <c r="D7" s="27"/>
      <c r="E7" s="31"/>
      <c r="F7" s="30"/>
      <c r="G7" s="72"/>
      <c r="H7" s="57"/>
      <c r="I7" s="60"/>
      <c r="J7" s="27"/>
      <c r="K7" s="51"/>
      <c r="L7" s="27"/>
      <c r="M7" s="51"/>
      <c r="N7" s="27"/>
      <c r="O7" s="51"/>
      <c r="P7" s="27"/>
    </row>
    <row r="8" spans="1:16" s="45" customFormat="1" x14ac:dyDescent="0.25">
      <c r="A8" s="50" t="s">
        <v>30</v>
      </c>
      <c r="B8" s="42">
        <v>1</v>
      </c>
      <c r="C8" s="43"/>
      <c r="D8" s="42">
        <v>150</v>
      </c>
      <c r="E8" s="44"/>
      <c r="F8" s="41">
        <f>SUM(B8*D8)</f>
        <v>150</v>
      </c>
      <c r="G8" s="72">
        <f>SUM(F8,-H8)</f>
        <v>150</v>
      </c>
      <c r="H8" s="57"/>
      <c r="I8" s="60"/>
      <c r="J8" s="42"/>
      <c r="K8" s="51"/>
      <c r="L8" s="42"/>
      <c r="M8" s="51"/>
      <c r="N8" s="42"/>
      <c r="O8" s="51"/>
      <c r="P8" s="42"/>
    </row>
    <row r="9" spans="1:16" s="45" customFormat="1" x14ac:dyDescent="0.25">
      <c r="A9" s="53" t="s">
        <v>58</v>
      </c>
      <c r="B9" s="42">
        <v>5</v>
      </c>
      <c r="C9" s="43"/>
      <c r="D9" s="42">
        <v>150</v>
      </c>
      <c r="E9" s="44"/>
      <c r="F9" s="41">
        <f>SUM(B9*D9)</f>
        <v>750</v>
      </c>
      <c r="G9" s="72">
        <f t="shared" ref="G9:G44" si="0">SUM(F9,-H9)</f>
        <v>0</v>
      </c>
      <c r="H9" s="61">
        <f>SUM(I9,K9,M9,O9,Q9)</f>
        <v>750</v>
      </c>
      <c r="I9" s="60">
        <v>750</v>
      </c>
      <c r="J9" s="42" t="s">
        <v>72</v>
      </c>
      <c r="K9" s="51"/>
      <c r="L9" s="42"/>
      <c r="M9" s="51"/>
      <c r="N9" s="42"/>
      <c r="O9" s="51"/>
      <c r="P9" s="42"/>
    </row>
    <row r="10" spans="1:16" s="45" customFormat="1" x14ac:dyDescent="0.25">
      <c r="A10" s="53" t="s">
        <v>81</v>
      </c>
      <c r="B10" s="42">
        <v>14</v>
      </c>
      <c r="C10" s="43"/>
      <c r="D10" s="42">
        <v>250</v>
      </c>
      <c r="E10" s="44"/>
      <c r="F10" s="41">
        <f t="shared" ref="F10:F15" si="1">SUM(B10*D10)</f>
        <v>3500</v>
      </c>
      <c r="G10" s="72">
        <f t="shared" si="0"/>
        <v>3500</v>
      </c>
      <c r="H10" s="61">
        <f t="shared" ref="H10:H43" si="2">SUM(I10,K10,M10,O10,Q10)</f>
        <v>0</v>
      </c>
      <c r="I10" s="60"/>
      <c r="J10" s="42"/>
      <c r="K10" s="51"/>
      <c r="L10" s="42"/>
      <c r="M10" s="51"/>
      <c r="N10" s="42"/>
      <c r="O10" s="51"/>
      <c r="P10" s="42"/>
    </row>
    <row r="11" spans="1:16" s="45" customFormat="1" x14ac:dyDescent="0.25">
      <c r="A11" s="54" t="s">
        <v>36</v>
      </c>
      <c r="B11" s="44">
        <v>1</v>
      </c>
      <c r="C11" s="43"/>
      <c r="D11" s="42">
        <v>150</v>
      </c>
      <c r="E11" s="44"/>
      <c r="F11" s="41">
        <f t="shared" si="1"/>
        <v>150</v>
      </c>
      <c r="G11" s="72">
        <f t="shared" si="0"/>
        <v>150</v>
      </c>
      <c r="H11" s="61">
        <f t="shared" si="2"/>
        <v>0</v>
      </c>
      <c r="I11" s="60"/>
      <c r="J11" s="42"/>
      <c r="K11" s="51"/>
      <c r="L11" s="42"/>
      <c r="M11" s="51"/>
      <c r="N11" s="42"/>
      <c r="O11" s="51"/>
      <c r="P11" s="42"/>
    </row>
    <row r="12" spans="1:16" s="45" customFormat="1" x14ac:dyDescent="0.25">
      <c r="A12" s="55"/>
      <c r="B12" s="42"/>
      <c r="C12" s="43"/>
      <c r="D12" s="42"/>
      <c r="E12" s="44"/>
      <c r="F12" s="41"/>
      <c r="G12" s="72">
        <f t="shared" si="0"/>
        <v>0</v>
      </c>
      <c r="H12" s="61">
        <f t="shared" si="2"/>
        <v>0</v>
      </c>
      <c r="I12" s="60"/>
      <c r="J12" s="42"/>
      <c r="K12" s="51"/>
      <c r="L12" s="42"/>
      <c r="M12" s="51"/>
      <c r="N12" s="42"/>
      <c r="O12" s="51"/>
      <c r="P12" s="42"/>
    </row>
    <row r="13" spans="1:16" s="45" customFormat="1" x14ac:dyDescent="0.25">
      <c r="A13" s="41" t="s">
        <v>17</v>
      </c>
      <c r="B13" s="42"/>
      <c r="C13" s="43"/>
      <c r="D13" s="42"/>
      <c r="E13" s="44"/>
      <c r="F13" s="41"/>
      <c r="G13" s="72">
        <f t="shared" si="0"/>
        <v>0</v>
      </c>
      <c r="H13" s="61">
        <f t="shared" si="2"/>
        <v>0</v>
      </c>
      <c r="I13" s="60"/>
      <c r="J13" s="42"/>
      <c r="K13" s="51"/>
      <c r="L13" s="42"/>
      <c r="M13" s="51"/>
      <c r="N13" s="42"/>
      <c r="O13" s="51"/>
      <c r="P13" s="42"/>
    </row>
    <row r="14" spans="1:16" s="45" customFormat="1" x14ac:dyDescent="0.25">
      <c r="A14" s="50" t="s">
        <v>40</v>
      </c>
      <c r="B14" s="42">
        <v>9</v>
      </c>
      <c r="C14" s="43"/>
      <c r="D14" s="42">
        <v>100</v>
      </c>
      <c r="E14" s="44"/>
      <c r="F14" s="41">
        <f t="shared" si="1"/>
        <v>900</v>
      </c>
      <c r="G14" s="72">
        <f t="shared" si="0"/>
        <v>814.92</v>
      </c>
      <c r="H14" s="61">
        <f t="shared" si="2"/>
        <v>85.08</v>
      </c>
      <c r="I14" s="60">
        <v>85.08</v>
      </c>
      <c r="J14" s="42" t="s">
        <v>77</v>
      </c>
      <c r="K14" s="51"/>
      <c r="L14" s="42"/>
      <c r="M14" s="51"/>
      <c r="N14" s="42"/>
      <c r="O14" s="51"/>
      <c r="P14" s="42"/>
    </row>
    <row r="15" spans="1:16" s="45" customFormat="1" x14ac:dyDescent="0.25">
      <c r="A15" s="50" t="s">
        <v>78</v>
      </c>
      <c r="B15" s="42">
        <v>2</v>
      </c>
      <c r="C15" s="43"/>
      <c r="D15" s="42">
        <v>250</v>
      </c>
      <c r="E15" s="44"/>
      <c r="F15" s="41">
        <f t="shared" si="1"/>
        <v>500</v>
      </c>
      <c r="G15" s="72">
        <f t="shared" si="0"/>
        <v>2</v>
      </c>
      <c r="H15" s="61">
        <f t="shared" si="2"/>
        <v>498</v>
      </c>
      <c r="I15" s="60">
        <v>498</v>
      </c>
      <c r="J15" s="42" t="s">
        <v>79</v>
      </c>
      <c r="K15" s="51"/>
      <c r="L15" s="42"/>
      <c r="M15" s="51"/>
      <c r="N15" s="42"/>
      <c r="O15" s="51"/>
      <c r="P15" s="42"/>
    </row>
    <row r="16" spans="1:16" s="45" customFormat="1" x14ac:dyDescent="0.25">
      <c r="A16" s="41"/>
      <c r="B16" s="42"/>
      <c r="C16" s="43"/>
      <c r="D16" s="42"/>
      <c r="E16" s="44"/>
      <c r="F16" s="41"/>
      <c r="G16" s="72">
        <f t="shared" si="0"/>
        <v>0</v>
      </c>
      <c r="H16" s="61">
        <f t="shared" si="2"/>
        <v>0</v>
      </c>
      <c r="I16" s="60"/>
      <c r="J16" s="42"/>
      <c r="K16" s="51"/>
      <c r="L16" s="42"/>
      <c r="M16" s="51"/>
      <c r="N16" s="42"/>
      <c r="O16" s="51"/>
      <c r="P16" s="42"/>
    </row>
    <row r="17" spans="1:16" s="45" customFormat="1" x14ac:dyDescent="0.25">
      <c r="A17" s="41" t="s">
        <v>18</v>
      </c>
      <c r="B17" s="42"/>
      <c r="C17" s="43"/>
      <c r="D17" s="42"/>
      <c r="E17" s="44"/>
      <c r="F17" s="41"/>
      <c r="G17" s="72">
        <f t="shared" si="0"/>
        <v>0</v>
      </c>
      <c r="H17" s="61">
        <f t="shared" si="2"/>
        <v>0</v>
      </c>
      <c r="I17" s="60"/>
      <c r="J17" s="42"/>
      <c r="K17" s="51"/>
      <c r="L17" s="42"/>
      <c r="M17" s="51"/>
      <c r="N17" s="42"/>
      <c r="O17" s="51"/>
      <c r="P17" s="42"/>
    </row>
    <row r="18" spans="1:16" s="45" customFormat="1" x14ac:dyDescent="0.25">
      <c r="A18" s="50" t="s">
        <v>42</v>
      </c>
      <c r="B18" s="42">
        <v>6</v>
      </c>
      <c r="C18" s="43"/>
      <c r="D18" s="42">
        <v>75</v>
      </c>
      <c r="E18" s="44"/>
      <c r="F18" s="41">
        <f>SUM(B18*D18)</f>
        <v>450</v>
      </c>
      <c r="G18" s="72">
        <f t="shared" si="0"/>
        <v>0</v>
      </c>
      <c r="H18" s="61">
        <f t="shared" si="2"/>
        <v>450</v>
      </c>
      <c r="I18" s="60">
        <v>450</v>
      </c>
      <c r="J18" s="42" t="s">
        <v>75</v>
      </c>
      <c r="K18" s="51"/>
      <c r="L18" s="42"/>
      <c r="M18" s="51"/>
      <c r="N18" s="42"/>
      <c r="O18" s="51"/>
      <c r="P18" s="42"/>
    </row>
    <row r="19" spans="1:16" s="45" customFormat="1" x14ac:dyDescent="0.25">
      <c r="A19" s="50" t="s">
        <v>43</v>
      </c>
      <c r="B19" s="42">
        <v>6</v>
      </c>
      <c r="C19" s="43"/>
      <c r="D19" s="42">
        <v>25</v>
      </c>
      <c r="E19" s="44"/>
      <c r="F19" s="41">
        <f>SUM(B19*D19)</f>
        <v>150</v>
      </c>
      <c r="G19" s="72">
        <f t="shared" si="0"/>
        <v>51.319999999999993</v>
      </c>
      <c r="H19" s="61">
        <f t="shared" si="2"/>
        <v>98.68</v>
      </c>
      <c r="I19" s="60">
        <v>50.55</v>
      </c>
      <c r="J19" s="42" t="s">
        <v>68</v>
      </c>
      <c r="K19" s="51" t="s">
        <v>70</v>
      </c>
      <c r="L19" s="42" t="s">
        <v>69</v>
      </c>
      <c r="M19" s="51">
        <v>48.13</v>
      </c>
      <c r="N19" s="42" t="s">
        <v>71</v>
      </c>
      <c r="O19" s="51"/>
      <c r="P19" s="42"/>
    </row>
    <row r="20" spans="1:16" s="45" customFormat="1" x14ac:dyDescent="0.25">
      <c r="A20" s="50" t="s">
        <v>44</v>
      </c>
      <c r="B20" s="42">
        <v>8</v>
      </c>
      <c r="C20" s="43"/>
      <c r="D20" s="42">
        <v>75</v>
      </c>
      <c r="E20" s="44"/>
      <c r="F20" s="41">
        <f t="shared" ref="F20:F34" si="3">SUM(B20*D20)</f>
        <v>600</v>
      </c>
      <c r="G20" s="72">
        <f t="shared" si="0"/>
        <v>525</v>
      </c>
      <c r="H20" s="61">
        <f t="shared" si="2"/>
        <v>75</v>
      </c>
      <c r="I20" s="60">
        <v>75</v>
      </c>
      <c r="J20" s="42" t="s">
        <v>76</v>
      </c>
      <c r="K20" s="51"/>
      <c r="L20" s="42"/>
      <c r="M20" s="51"/>
      <c r="N20" s="42"/>
      <c r="O20" s="51"/>
      <c r="P20" s="42"/>
    </row>
    <row r="21" spans="1:16" s="45" customFormat="1" x14ac:dyDescent="0.25">
      <c r="A21" s="41"/>
      <c r="B21" s="42"/>
      <c r="C21" s="43"/>
      <c r="D21" s="42"/>
      <c r="E21" s="44"/>
      <c r="F21" s="41"/>
      <c r="G21" s="72">
        <f t="shared" si="0"/>
        <v>0</v>
      </c>
      <c r="H21" s="61">
        <f t="shared" si="2"/>
        <v>0</v>
      </c>
      <c r="I21" s="60"/>
      <c r="J21" s="42"/>
      <c r="K21" s="51"/>
      <c r="L21" s="42"/>
      <c r="M21" s="51"/>
      <c r="N21" s="42"/>
      <c r="O21" s="51"/>
      <c r="P21" s="42"/>
    </row>
    <row r="22" spans="1:16" s="45" customFormat="1" x14ac:dyDescent="0.25">
      <c r="A22" s="41" t="s">
        <v>45</v>
      </c>
      <c r="B22" s="42"/>
      <c r="C22" s="43"/>
      <c r="D22" s="42"/>
      <c r="E22" s="44"/>
      <c r="F22" s="41">
        <v>1000</v>
      </c>
      <c r="G22" s="72">
        <f t="shared" si="0"/>
        <v>605.48</v>
      </c>
      <c r="H22" s="61">
        <f t="shared" si="2"/>
        <v>394.52</v>
      </c>
      <c r="I22" s="60">
        <v>392</v>
      </c>
      <c r="J22" s="42" t="s">
        <v>73</v>
      </c>
      <c r="K22" s="51">
        <v>2.52</v>
      </c>
      <c r="L22" s="42" t="s">
        <v>67</v>
      </c>
      <c r="M22" s="51"/>
      <c r="N22" s="42"/>
      <c r="O22" s="51"/>
      <c r="P22" s="42"/>
    </row>
    <row r="23" spans="1:16" s="45" customFormat="1" x14ac:dyDescent="0.25">
      <c r="A23" s="41"/>
      <c r="B23" s="42"/>
      <c r="C23" s="43"/>
      <c r="D23" s="42"/>
      <c r="E23" s="44"/>
      <c r="F23" s="41"/>
      <c r="G23" s="72">
        <f t="shared" si="0"/>
        <v>0</v>
      </c>
      <c r="H23" s="61">
        <f t="shared" si="2"/>
        <v>0</v>
      </c>
      <c r="I23" s="60"/>
      <c r="J23" s="42"/>
      <c r="K23" s="51"/>
      <c r="L23" s="42"/>
      <c r="M23" s="51"/>
      <c r="N23" s="42"/>
      <c r="O23" s="51"/>
      <c r="P23" s="42"/>
    </row>
    <row r="24" spans="1:16" s="45" customFormat="1" x14ac:dyDescent="0.25">
      <c r="A24" s="41" t="s">
        <v>47</v>
      </c>
      <c r="B24" s="42"/>
      <c r="C24" s="43"/>
      <c r="D24" s="42"/>
      <c r="E24" s="44"/>
      <c r="F24" s="41"/>
      <c r="G24" s="72">
        <f t="shared" si="0"/>
        <v>0</v>
      </c>
      <c r="H24" s="61">
        <f t="shared" si="2"/>
        <v>0</v>
      </c>
      <c r="I24" s="60"/>
      <c r="J24" s="42"/>
      <c r="K24" s="51"/>
      <c r="L24" s="42"/>
      <c r="M24" s="51"/>
      <c r="N24" s="42"/>
      <c r="O24" s="51"/>
      <c r="P24" s="42"/>
    </row>
    <row r="25" spans="1:16" s="45" customFormat="1" x14ac:dyDescent="0.25">
      <c r="A25" s="50" t="s">
        <v>48</v>
      </c>
      <c r="B25" s="42">
        <v>2</v>
      </c>
      <c r="C25" s="43"/>
      <c r="D25" s="42">
        <v>250</v>
      </c>
      <c r="E25" s="44"/>
      <c r="F25" s="41">
        <f t="shared" si="3"/>
        <v>500</v>
      </c>
      <c r="G25" s="72">
        <f t="shared" si="0"/>
        <v>283.16999999999996</v>
      </c>
      <c r="H25" s="61">
        <f t="shared" si="2"/>
        <v>216.83</v>
      </c>
      <c r="I25" s="60">
        <v>216.83</v>
      </c>
      <c r="J25" s="42" t="s">
        <v>80</v>
      </c>
      <c r="K25" s="51"/>
      <c r="L25" s="42"/>
      <c r="M25" s="51"/>
      <c r="N25" s="42"/>
      <c r="O25" s="51"/>
      <c r="P25" s="42"/>
    </row>
    <row r="26" spans="1:16" s="45" customFormat="1" x14ac:dyDescent="0.25">
      <c r="A26" s="50" t="s">
        <v>49</v>
      </c>
      <c r="B26" s="42"/>
      <c r="C26" s="43"/>
      <c r="D26" s="42"/>
      <c r="E26" s="44"/>
      <c r="F26" s="41">
        <v>600</v>
      </c>
      <c r="G26" s="72">
        <f t="shared" si="0"/>
        <v>600</v>
      </c>
      <c r="H26" s="61">
        <f t="shared" si="2"/>
        <v>0</v>
      </c>
      <c r="I26" s="60"/>
      <c r="J26" s="42"/>
      <c r="K26" s="51"/>
      <c r="L26" s="42"/>
      <c r="M26" s="51"/>
      <c r="N26" s="42"/>
      <c r="O26" s="51"/>
      <c r="P26" s="42"/>
    </row>
    <row r="27" spans="1:16" s="45" customFormat="1" x14ac:dyDescent="0.25">
      <c r="A27" s="50" t="s">
        <v>59</v>
      </c>
      <c r="B27" s="42"/>
      <c r="C27" s="43"/>
      <c r="D27" s="42"/>
      <c r="E27" s="44"/>
      <c r="F27" s="41">
        <v>1800</v>
      </c>
      <c r="G27" s="72">
        <f t="shared" si="0"/>
        <v>1800</v>
      </c>
      <c r="H27" s="61">
        <f t="shared" si="2"/>
        <v>0</v>
      </c>
      <c r="I27" s="60"/>
      <c r="J27" s="42"/>
      <c r="K27" s="51"/>
      <c r="L27" s="42"/>
      <c r="M27" s="51"/>
      <c r="N27" s="42"/>
      <c r="O27" s="51"/>
      <c r="P27" s="42"/>
    </row>
    <row r="28" spans="1:16" s="45" customFormat="1" x14ac:dyDescent="0.25">
      <c r="A28" s="50" t="s">
        <v>60</v>
      </c>
      <c r="B28" s="42"/>
      <c r="C28" s="43"/>
      <c r="D28" s="42"/>
      <c r="E28" s="44"/>
      <c r="F28" s="41">
        <v>200</v>
      </c>
      <c r="G28" s="72">
        <f t="shared" si="0"/>
        <v>174.2</v>
      </c>
      <c r="H28" s="61">
        <f t="shared" si="2"/>
        <v>25.8</v>
      </c>
      <c r="I28" s="60">
        <v>25.8</v>
      </c>
      <c r="J28" s="42" t="s">
        <v>65</v>
      </c>
      <c r="K28" s="51"/>
      <c r="L28" s="42"/>
      <c r="M28" s="51"/>
      <c r="N28" s="42"/>
      <c r="O28" s="51"/>
      <c r="P28" s="42"/>
    </row>
    <row r="29" spans="1:16" s="45" customFormat="1" x14ac:dyDescent="0.25">
      <c r="A29" s="41"/>
      <c r="B29" s="42"/>
      <c r="C29" s="43"/>
      <c r="D29" s="42"/>
      <c r="E29" s="44"/>
      <c r="F29" s="41"/>
      <c r="G29" s="72">
        <f t="shared" si="0"/>
        <v>0</v>
      </c>
      <c r="H29" s="61">
        <f t="shared" si="2"/>
        <v>0</v>
      </c>
      <c r="I29" s="60"/>
      <c r="J29" s="42"/>
      <c r="K29" s="51"/>
      <c r="L29" s="42"/>
      <c r="M29" s="51"/>
      <c r="N29" s="42"/>
      <c r="O29" s="51"/>
      <c r="P29" s="42"/>
    </row>
    <row r="30" spans="1:16" s="45" customFormat="1" x14ac:dyDescent="0.25">
      <c r="A30" s="41" t="s">
        <v>61</v>
      </c>
      <c r="B30" s="42" t="s">
        <v>57</v>
      </c>
      <c r="C30" s="43"/>
      <c r="D30" s="42"/>
      <c r="E30" s="44"/>
      <c r="F30" s="41">
        <v>2000</v>
      </c>
      <c r="G30" s="72">
        <f t="shared" si="0"/>
        <v>2000</v>
      </c>
      <c r="H30" s="61">
        <f t="shared" si="2"/>
        <v>0</v>
      </c>
      <c r="I30" s="60"/>
      <c r="J30" s="42"/>
      <c r="K30" s="51"/>
      <c r="L30" s="42"/>
      <c r="M30" s="51"/>
      <c r="N30" s="42"/>
      <c r="O30" s="51"/>
      <c r="P30" s="42"/>
    </row>
    <row r="31" spans="1:16" s="45" customFormat="1" x14ac:dyDescent="0.25">
      <c r="A31" s="41"/>
      <c r="B31" s="42"/>
      <c r="C31" s="43"/>
      <c r="D31" s="42"/>
      <c r="E31" s="44"/>
      <c r="F31" s="41"/>
      <c r="G31" s="72">
        <f t="shared" si="0"/>
        <v>0</v>
      </c>
      <c r="H31" s="61">
        <f t="shared" si="2"/>
        <v>0</v>
      </c>
      <c r="I31" s="60"/>
      <c r="J31" s="42"/>
      <c r="K31" s="51"/>
      <c r="L31" s="42"/>
      <c r="M31" s="51"/>
      <c r="N31" s="42"/>
      <c r="O31" s="51"/>
      <c r="P31" s="42"/>
    </row>
    <row r="32" spans="1:16" s="45" customFormat="1" x14ac:dyDescent="0.25">
      <c r="A32" s="41" t="s">
        <v>62</v>
      </c>
      <c r="B32" s="42"/>
      <c r="C32" s="43"/>
      <c r="D32" s="42"/>
      <c r="E32" s="44"/>
      <c r="F32" s="41">
        <v>200</v>
      </c>
      <c r="G32" s="72">
        <f t="shared" si="0"/>
        <v>30</v>
      </c>
      <c r="H32" s="61">
        <f t="shared" si="2"/>
        <v>170</v>
      </c>
      <c r="I32" s="60">
        <v>170</v>
      </c>
      <c r="J32" s="42" t="s">
        <v>74</v>
      </c>
      <c r="K32" s="51"/>
      <c r="L32" s="42"/>
      <c r="M32" s="51"/>
      <c r="N32" s="42"/>
      <c r="O32" s="51"/>
      <c r="P32" s="42"/>
    </row>
    <row r="33" spans="1:16" s="45" customFormat="1" x14ac:dyDescent="0.25">
      <c r="A33" s="41"/>
      <c r="B33" s="42"/>
      <c r="C33" s="43"/>
      <c r="D33" s="42"/>
      <c r="E33" s="44"/>
      <c r="F33" s="41"/>
      <c r="G33" s="72">
        <f t="shared" si="0"/>
        <v>0</v>
      </c>
      <c r="H33" s="61">
        <f t="shared" si="2"/>
        <v>0</v>
      </c>
      <c r="I33" s="60"/>
      <c r="J33" s="42"/>
      <c r="K33" s="51"/>
      <c r="L33" s="42"/>
      <c r="M33" s="51"/>
      <c r="N33" s="42"/>
      <c r="O33" s="51"/>
      <c r="P33" s="42"/>
    </row>
    <row r="34" spans="1:16" s="45" customFormat="1" x14ac:dyDescent="0.25">
      <c r="A34" s="41" t="s">
        <v>7</v>
      </c>
      <c r="B34" s="42">
        <v>1</v>
      </c>
      <c r="C34" s="43"/>
      <c r="D34" s="42">
        <v>250</v>
      </c>
      <c r="E34" s="44"/>
      <c r="F34" s="41">
        <f t="shared" si="3"/>
        <v>250</v>
      </c>
      <c r="G34" s="72">
        <f t="shared" si="0"/>
        <v>243.5</v>
      </c>
      <c r="H34" s="61">
        <f t="shared" si="2"/>
        <v>6.5</v>
      </c>
      <c r="I34" s="60">
        <v>6.5</v>
      </c>
      <c r="J34" s="42" t="s">
        <v>66</v>
      </c>
      <c r="K34" s="51"/>
      <c r="L34" s="42"/>
      <c r="M34" s="51"/>
      <c r="N34" s="42"/>
      <c r="O34" s="51"/>
      <c r="P34" s="42"/>
    </row>
    <row r="35" spans="1:16" s="45" customFormat="1" x14ac:dyDescent="0.25">
      <c r="A35" s="41"/>
      <c r="B35" s="42"/>
      <c r="C35" s="43"/>
      <c r="D35" s="42"/>
      <c r="E35" s="44"/>
      <c r="F35" s="41"/>
      <c r="G35" s="72">
        <f t="shared" si="0"/>
        <v>0</v>
      </c>
      <c r="H35" s="61">
        <f t="shared" si="2"/>
        <v>0</v>
      </c>
      <c r="I35" s="60"/>
      <c r="J35" s="42"/>
      <c r="K35" s="51"/>
      <c r="L35" s="42"/>
      <c r="M35" s="51"/>
      <c r="N35" s="42"/>
      <c r="O35" s="51"/>
      <c r="P35" s="42"/>
    </row>
    <row r="36" spans="1:16" s="45" customFormat="1" x14ac:dyDescent="0.25">
      <c r="A36" s="41" t="s">
        <v>52</v>
      </c>
      <c r="B36" s="42"/>
      <c r="C36" s="43"/>
      <c r="D36" s="42"/>
      <c r="E36" s="44"/>
      <c r="F36" s="41">
        <v>400</v>
      </c>
      <c r="G36" s="72">
        <f t="shared" si="0"/>
        <v>400</v>
      </c>
      <c r="H36" s="61">
        <f t="shared" si="2"/>
        <v>0</v>
      </c>
      <c r="I36" s="60"/>
      <c r="J36" s="42"/>
      <c r="K36" s="51"/>
      <c r="L36" s="42"/>
      <c r="M36" s="51"/>
      <c r="N36" s="42"/>
      <c r="O36" s="51"/>
      <c r="P36" s="42"/>
    </row>
    <row r="37" spans="1:16" s="45" customFormat="1" x14ac:dyDescent="0.25">
      <c r="A37" s="41"/>
      <c r="B37" s="42"/>
      <c r="C37" s="43"/>
      <c r="D37" s="42"/>
      <c r="E37" s="44"/>
      <c r="F37" s="41"/>
      <c r="G37" s="72">
        <f t="shared" si="0"/>
        <v>0</v>
      </c>
      <c r="H37" s="61">
        <f t="shared" si="2"/>
        <v>0</v>
      </c>
      <c r="I37" s="60"/>
      <c r="J37" s="42"/>
      <c r="K37" s="51"/>
      <c r="L37" s="42"/>
      <c r="M37" s="51"/>
      <c r="N37" s="42"/>
      <c r="O37" s="51"/>
      <c r="P37" s="42"/>
    </row>
    <row r="38" spans="1:16" s="45" customFormat="1" x14ac:dyDescent="0.25">
      <c r="A38" s="41" t="s">
        <v>53</v>
      </c>
      <c r="B38" s="42"/>
      <c r="C38" s="43"/>
      <c r="D38" s="42"/>
      <c r="E38" s="44"/>
      <c r="F38" s="41">
        <v>600</v>
      </c>
      <c r="G38" s="72">
        <f t="shared" si="0"/>
        <v>600</v>
      </c>
      <c r="H38" s="61">
        <f t="shared" si="2"/>
        <v>0</v>
      </c>
      <c r="I38" s="60"/>
      <c r="J38" s="42"/>
      <c r="K38" s="51"/>
      <c r="L38" s="42"/>
      <c r="M38" s="51"/>
      <c r="N38" s="42"/>
      <c r="O38" s="51"/>
      <c r="P38" s="42"/>
    </row>
    <row r="39" spans="1:16" s="45" customFormat="1" x14ac:dyDescent="0.25">
      <c r="A39" s="41"/>
      <c r="B39" s="42"/>
      <c r="C39" s="43"/>
      <c r="D39" s="42"/>
      <c r="E39" s="44"/>
      <c r="F39" s="41"/>
      <c r="G39" s="72">
        <f t="shared" si="0"/>
        <v>0</v>
      </c>
      <c r="H39" s="61">
        <f t="shared" si="2"/>
        <v>0</v>
      </c>
      <c r="I39" s="60"/>
      <c r="J39" s="42"/>
      <c r="K39" s="51"/>
      <c r="L39" s="42"/>
      <c r="M39" s="51"/>
      <c r="N39" s="42"/>
      <c r="O39" s="51"/>
      <c r="P39" s="42"/>
    </row>
    <row r="40" spans="1:16" s="45" customFormat="1" x14ac:dyDescent="0.25">
      <c r="A40" s="41" t="s">
        <v>24</v>
      </c>
      <c r="B40" s="42"/>
      <c r="C40" s="43"/>
      <c r="D40" s="42"/>
      <c r="E40" s="44"/>
      <c r="F40" s="41" t="s">
        <v>25</v>
      </c>
      <c r="G40" s="72">
        <f t="shared" si="0"/>
        <v>0</v>
      </c>
      <c r="H40" s="61">
        <f t="shared" si="2"/>
        <v>0</v>
      </c>
      <c r="I40" s="60"/>
      <c r="J40" s="42"/>
      <c r="K40" s="51"/>
      <c r="L40" s="42"/>
      <c r="M40" s="51"/>
      <c r="N40" s="42"/>
      <c r="O40" s="51"/>
      <c r="P40" s="42"/>
    </row>
    <row r="41" spans="1:16" s="45" customFormat="1" x14ac:dyDescent="0.25">
      <c r="A41" s="41"/>
      <c r="B41" s="42"/>
      <c r="C41" s="43"/>
      <c r="D41" s="42"/>
      <c r="E41" s="44"/>
      <c r="F41" s="41"/>
      <c r="G41" s="72">
        <f t="shared" si="0"/>
        <v>0</v>
      </c>
      <c r="H41" s="61">
        <f t="shared" si="2"/>
        <v>0</v>
      </c>
      <c r="I41" s="60"/>
      <c r="J41" s="42"/>
      <c r="K41" s="51"/>
      <c r="L41" s="42"/>
      <c r="M41" s="51"/>
      <c r="N41" s="42"/>
      <c r="O41" s="51"/>
      <c r="P41" s="42"/>
    </row>
    <row r="42" spans="1:16" s="45" customFormat="1" x14ac:dyDescent="0.25">
      <c r="A42" s="41" t="s">
        <v>8</v>
      </c>
      <c r="B42" s="42"/>
      <c r="C42" s="43"/>
      <c r="D42" s="42"/>
      <c r="E42" s="44"/>
      <c r="F42" s="41">
        <v>300</v>
      </c>
      <c r="G42" s="72">
        <f t="shared" si="0"/>
        <v>300</v>
      </c>
      <c r="H42" s="61">
        <f t="shared" si="2"/>
        <v>0</v>
      </c>
      <c r="I42" s="60"/>
      <c r="J42" s="42"/>
      <c r="K42" s="51"/>
      <c r="L42" s="42"/>
      <c r="M42" s="51"/>
      <c r="N42" s="42"/>
      <c r="O42" s="51"/>
      <c r="P42" s="42"/>
    </row>
    <row r="43" spans="1:16" s="45" customFormat="1" x14ac:dyDescent="0.25">
      <c r="A43" s="41"/>
      <c r="B43" s="42"/>
      <c r="C43" s="43"/>
      <c r="D43" s="42"/>
      <c r="E43" s="44"/>
      <c r="F43" s="41"/>
      <c r="G43" s="72">
        <f t="shared" si="0"/>
        <v>0</v>
      </c>
      <c r="H43" s="61">
        <f t="shared" si="2"/>
        <v>0</v>
      </c>
      <c r="I43" s="60"/>
      <c r="J43" s="42"/>
      <c r="K43" s="51"/>
      <c r="L43" s="42"/>
      <c r="M43" s="51"/>
      <c r="N43" s="42"/>
      <c r="O43" s="51"/>
      <c r="P43" s="42"/>
    </row>
    <row r="44" spans="1:16" s="70" customFormat="1" ht="33.75" customHeight="1" x14ac:dyDescent="0.35">
      <c r="A44" s="62" t="s">
        <v>55</v>
      </c>
      <c r="B44" s="63"/>
      <c r="C44" s="64"/>
      <c r="D44" s="63"/>
      <c r="E44" s="65"/>
      <c r="F44" s="66">
        <f>SUM(F7:F42)</f>
        <v>15000</v>
      </c>
      <c r="G44" s="73">
        <f t="shared" si="0"/>
        <v>12229.59</v>
      </c>
      <c r="H44" s="67">
        <f>SUM(H9:H43)</f>
        <v>2770.41</v>
      </c>
      <c r="I44" s="68"/>
      <c r="J44" s="63"/>
      <c r="K44" s="69"/>
      <c r="L44" s="63"/>
      <c r="M44" s="69"/>
      <c r="N44" s="63"/>
      <c r="O44" s="69"/>
      <c r="P44" s="63"/>
    </row>
    <row r="45" spans="1:16" s="45" customFormat="1" x14ac:dyDescent="0.25">
      <c r="G45" s="58"/>
      <c r="H45" s="56"/>
      <c r="I45" s="59"/>
      <c r="K45" s="52"/>
      <c r="M45" s="52"/>
      <c r="O45" s="52"/>
    </row>
    <row r="46" spans="1:16" s="45" customFormat="1" x14ac:dyDescent="0.25">
      <c r="A46" s="45" t="s">
        <v>56</v>
      </c>
      <c r="G46" s="58"/>
      <c r="H46" s="56"/>
      <c r="I46" s="59"/>
      <c r="K46" s="52"/>
      <c r="M46" s="52"/>
      <c r="O46" s="52"/>
    </row>
    <row r="47" spans="1:16" s="45" customFormat="1" x14ac:dyDescent="0.25">
      <c r="G47" s="58"/>
      <c r="H47" s="56"/>
      <c r="I47" s="59"/>
      <c r="K47" s="52"/>
      <c r="M47" s="52"/>
      <c r="O47" s="52"/>
    </row>
  </sheetData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F88E8E-C6EB-4A9F-B15D-8CCE152D62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8E5055-47E9-48D7-870F-5E074AC158B0}">
  <ds:schemaRefs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958b15ed-c521-4290-b073-2e98d4cc1d7f"/>
    <ds:schemaRef ds:uri="http://purl.org/dc/elements/1.1/"/>
    <ds:schemaRef ds:uri="http://schemas.microsoft.com/office/2006/metadata/properties"/>
    <ds:schemaRef ds:uri="80129174-c05c-43cc-8e32-21fcbdfe51bb"/>
  </ds:schemaRefs>
</ds:datastoreItem>
</file>

<file path=customXml/itemProps3.xml><?xml version="1.0" encoding="utf-8"?>
<ds:datastoreItem xmlns:ds="http://schemas.openxmlformats.org/officeDocument/2006/customXml" ds:itemID="{74007FDB-67AC-4C05-9974-A8BC08A949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Number of Days - outdated</vt:lpstr>
      <vt:lpstr>Draft Budget (£10k) - outdated</vt:lpstr>
      <vt:lpstr>Draft Budget (£15k) - current</vt:lpstr>
      <vt:lpstr>Budget 06 2017</vt:lpstr>
      <vt:lpstr>Budget 07 2017</vt:lpstr>
      <vt:lpstr>Budget 12 07 2017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richl</dc:creator>
  <cp:lastModifiedBy>Beddows Laura (2017)</cp:lastModifiedBy>
  <cp:revision/>
  <dcterms:created xsi:type="dcterms:W3CDTF">2017-01-24T12:26:18Z</dcterms:created>
  <dcterms:modified xsi:type="dcterms:W3CDTF">2017-07-12T10:06:29Z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