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815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nnaplant/Desktop/FHN HULL 2017/Project Plans Hull 2017/SECOND INSTALLMENT/HULL2017 SECOND INSTALLMENT/HULL2017-JUN-WAWN/"/>
    </mc:Choice>
  </mc:AlternateContent>
  <bookViews>
    <workbookView xWindow="0" yWindow="460" windowWidth="25600" windowHeight="14180" tabRatio="500" activeTab="1"/>
  </bookViews>
  <sheets>
    <sheet name="KPIs" sheetId="2" r:id="rId1"/>
    <sheet name="BUDGET" sheetId="1" r:id="rId2"/>
    <sheet name="EVALUATION" sheetId="3" r:id="rId3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9" i="1" l="1"/>
  <c r="C7" i="1"/>
  <c r="B20" i="1"/>
  <c r="B21" i="1"/>
  <c r="C21" i="1"/>
  <c r="B22" i="1"/>
  <c r="C9" i="1"/>
  <c r="B10" i="1"/>
  <c r="B23" i="1"/>
  <c r="B8" i="1"/>
  <c r="D21" i="1"/>
  <c r="D9" i="1"/>
</calcChain>
</file>

<file path=xl/sharedStrings.xml><?xml version="1.0" encoding="utf-8"?>
<sst xmlns="http://schemas.openxmlformats.org/spreadsheetml/2006/main" count="193" uniqueCount="175">
  <si>
    <t xml:space="preserve">Transformative Film Culture for Hull 2017 KPIs Table </t>
  </si>
  <si>
    <t>BFI AUDIENCE FUND 2013-2017: STRATEGICALLY SIGNIFICANT PROJECTS</t>
  </si>
  <si>
    <t>PLEASE NOTE that not everything will be relevant to your programme.  Please complete as fully as possible.</t>
  </si>
  <si>
    <t>PROGRAMME</t>
  </si>
  <si>
    <t xml:space="preserve">ANTICIPATED </t>
  </si>
  <si>
    <t>ACTUALS</t>
  </si>
  <si>
    <t>Please complete at time of application</t>
  </si>
  <si>
    <t>If funding is awarded you will be asked to complete this column as part of your final report</t>
  </si>
  <si>
    <t>Number of titles (total)</t>
  </si>
  <si>
    <t>Number of titles - features</t>
  </si>
  <si>
    <t>Number of titles - shorts</t>
  </si>
  <si>
    <t xml:space="preserve">Number of titles / packages from regional film archive </t>
  </si>
  <si>
    <t xml:space="preserve">Number of archive titles </t>
  </si>
  <si>
    <t>Number of documentaries</t>
  </si>
  <si>
    <t>Number of animation titles</t>
  </si>
  <si>
    <t>Number of submissions if relevant</t>
  </si>
  <si>
    <t>Number of audio-described, subtitled and BSL interpreted films</t>
  </si>
  <si>
    <t>Number of UK premieres</t>
  </si>
  <si>
    <t>Number of regional premieres</t>
  </si>
  <si>
    <t>Number of world premieres</t>
  </si>
  <si>
    <t>Number of EU premieres</t>
  </si>
  <si>
    <t>Number of screenings</t>
  </si>
  <si>
    <t>Number of events (eg masterclasses, special events)</t>
  </si>
  <si>
    <t>Number of venues used</t>
  </si>
  <si>
    <t>Number of new venues used</t>
  </si>
  <si>
    <t>Number of temporary / pop up spaces used</t>
  </si>
  <si>
    <t>Number of delivery partners</t>
  </si>
  <si>
    <t>Average capacity per screening</t>
  </si>
  <si>
    <t>Ticket prices</t>
  </si>
  <si>
    <t xml:space="preserve">Number of industry focused events </t>
  </si>
  <si>
    <t>STAFFING</t>
  </si>
  <si>
    <t>Number of payrolled staff (full time)</t>
  </si>
  <si>
    <t>Number of payrolled staff (part-time)</t>
  </si>
  <si>
    <t>Number of consultants / freelance</t>
  </si>
  <si>
    <t>Number of jobs created</t>
  </si>
  <si>
    <t>Number of volunteers</t>
  </si>
  <si>
    <t>AUDIENCES / DELEGATES / PARTICIPANTS</t>
  </si>
  <si>
    <t xml:space="preserve">Total number of admissions </t>
  </si>
  <si>
    <t>Number of paid admissions</t>
  </si>
  <si>
    <t>Number of free admissions</t>
  </si>
  <si>
    <t>Number of industry or other delegates</t>
  </si>
  <si>
    <t>Breakdown of industry or other delegates (i.e. 50% film-makers; 50% industry [buyers, distributors etc]</t>
  </si>
  <si>
    <t>AUDIENCE DIVERSITY BREAKDOWN</t>
  </si>
  <si>
    <t>GENDER</t>
  </si>
  <si>
    <t>% Female:</t>
  </si>
  <si>
    <t>% Male:</t>
  </si>
  <si>
    <t>% Other</t>
  </si>
  <si>
    <t>% prefer not to say</t>
  </si>
  <si>
    <t>AGE</t>
  </si>
  <si>
    <t xml:space="preserve">% - Age 5 to 12   </t>
  </si>
  <si>
    <t xml:space="preserve">% - Age 13 to 19   </t>
  </si>
  <si>
    <t>% - Age 20 to 29</t>
  </si>
  <si>
    <t>% - Age 30 to 44</t>
  </si>
  <si>
    <t xml:space="preserve">% - Age 45 to 64   </t>
  </si>
  <si>
    <t xml:space="preserve">% - Age 65+  </t>
  </si>
  <si>
    <t>EMPLOYMENT STATUS</t>
  </si>
  <si>
    <t>% Employed – full-time / part-time / self-employed</t>
  </si>
  <si>
    <t>% Unemployed</t>
  </si>
  <si>
    <t>% Full-time student</t>
  </si>
  <si>
    <t>% Retired</t>
  </si>
  <si>
    <t>ETHNICITY</t>
  </si>
  <si>
    <t>% Asian / Asian British</t>
  </si>
  <si>
    <t>% Black / African / Caribbean / Black British</t>
  </si>
  <si>
    <t>% Mixed / Multiple ethnic groups</t>
  </si>
  <si>
    <t>% White British</t>
  </si>
  <si>
    <t>% White Other</t>
  </si>
  <si>
    <t>% Other ethnic group</t>
  </si>
  <si>
    <t>Sexual Orientation</t>
  </si>
  <si>
    <t>% Bisexual</t>
  </si>
  <si>
    <t>% Gay man</t>
  </si>
  <si>
    <t>% Gay woman or Lesbian</t>
  </si>
  <si>
    <t xml:space="preserve">% Heterosexual / Straight </t>
  </si>
  <si>
    <t>% other</t>
  </si>
  <si>
    <t>Total % Bisexual / Gay man / Gay woman or Lesbian / Other                                                                                    (Please complete for 'upcoming edition - anticipated' column only. The other columns will calculate the total % from the full breakdown above)</t>
  </si>
  <si>
    <t>DISABILITY</t>
  </si>
  <si>
    <t>% People with disabilities:</t>
  </si>
  <si>
    <t>Note: 'The Equality Act 2010 defines disability as 'a physical or mental impairment which has a substantial long term effect on a persons ability to carry out normal day to day activities'.</t>
  </si>
  <si>
    <t>Guidance: Boxes with grey shading do not require a target set against them.</t>
  </si>
  <si>
    <t>INCOME</t>
  </si>
  <si>
    <t>IN-KIND</t>
  </si>
  <si>
    <t>NOTES</t>
  </si>
  <si>
    <t>IN KIND</t>
  </si>
  <si>
    <t>Ticket Sale income</t>
  </si>
  <si>
    <t xml:space="preserve">PROJECT AIMS: </t>
  </si>
  <si>
    <t>INDICATOR:</t>
  </si>
  <si>
    <t xml:space="preserve">BASELINE: </t>
  </si>
  <si>
    <t>TARGET:</t>
  </si>
  <si>
    <t>RESULT:</t>
  </si>
  <si>
    <t>METHOD:</t>
  </si>
  <si>
    <t>COMMENT</t>
  </si>
  <si>
    <t>AIM 2: TO DEVELOP AUDIENCES (NEW &amp; EXISITING) FOR HULL’S FILM PROGRAMME</t>
  </si>
  <si>
    <t>Increase access to film viewing opportunities across the city</t>
  </si>
  <si>
    <t xml:space="preserve">Number of admissions? </t>
  </si>
  <si>
    <t xml:space="preserve">HBO Spektrix Box Office </t>
  </si>
  <si>
    <t xml:space="preserve">Number of titles screened? </t>
  </si>
  <si>
    <t>Audiences feel invested in film programming for the city</t>
  </si>
  <si>
    <t>Number of comments on social media platforms linked to the film event</t>
  </si>
  <si>
    <t>Social Media Analytics</t>
  </si>
  <si>
    <t>Number of social media shares linked to the film event</t>
  </si>
  <si>
    <t>% of audience that state they found out about the film programme via word of mouth recommendations from friends/family/colleagues</t>
  </si>
  <si>
    <t>Audience Survey</t>
  </si>
  <si>
    <t xml:space="preserve">% of audience that state they found out about the film programme via friends/family/colleagues social media </t>
  </si>
  <si>
    <t>% of audience that give a high likelihood score of recommending similar events to friends or family (score of 7-10)</t>
  </si>
  <si>
    <t>% of audience who agree or strongly agree with a range of value statements liked to the film programme</t>
  </si>
  <si>
    <t>Audience motivations for attending the film programmes</t>
  </si>
  <si>
    <t>Audience Survey, Vox Pop, Social Media</t>
  </si>
  <si>
    <t>AIM 4: TO DEVELOP MARKETING AND PUBLICITY ACTIVITY FOR FILM EXHIBITION IN HULL</t>
  </si>
  <si>
    <t>Ensure film benefits from Hull 2017’s press and publicity campaign</t>
  </si>
  <si>
    <t>Number of listings in Hull 2017 season brochures</t>
  </si>
  <si>
    <t>Season brochure audit</t>
  </si>
  <si>
    <t xml:space="preserve">Number of home page features of film programme on  www.hull2017.co.uk </t>
  </si>
  <si>
    <t>Need to check with Digital</t>
  </si>
  <si>
    <t>Number of listings of film programme on www.hull2017.co.uk ‘What’s On’</t>
  </si>
  <si>
    <t>Number of editorial features on film programme on www.hull2017.co.uk</t>
  </si>
  <si>
    <t>Number of posts on Hull 2017 social media platforms about film programme</t>
  </si>
  <si>
    <t>Number of press releases about the film programme</t>
  </si>
  <si>
    <t>Number of visits to film programme pages on www.hull2017.co.uk</t>
  </si>
  <si>
    <t>Web Analytics</t>
  </si>
  <si>
    <t xml:space="preserve">Number of unique visitors to film programme pages on www.hull2017.co.uk </t>
  </si>
  <si>
    <t>% of audience that state they found out about the film programme via Hull 2017 marketing and communications</t>
  </si>
  <si>
    <t>MARKETING EVALUATION</t>
  </si>
  <si>
    <t xml:space="preserve">Number of print (brochures/posters etc) listing the event </t>
  </si>
  <si>
    <t>Number of websites with the event listed on</t>
  </si>
  <si>
    <t>Number of likes on Facebook event</t>
  </si>
  <si>
    <t>Number of eblasts sent out featuring the event</t>
  </si>
  <si>
    <t>screen shots of websites</t>
  </si>
  <si>
    <t>screen short of facebook event</t>
  </si>
  <si>
    <t>number of subscribers to email blasts</t>
  </si>
  <si>
    <t>evidence of printed PR releases</t>
  </si>
  <si>
    <t>ACTUAL</t>
  </si>
  <si>
    <t>NON-BFI CASH</t>
  </si>
  <si>
    <t>BFI request</t>
  </si>
  <si>
    <t>all figures in GBP</t>
  </si>
  <si>
    <t>AIM 1: TO DEVELOP HULL FILM PROGRAMME CONTENT</t>
  </si>
  <si>
    <t xml:space="preserve">Enrich a wider film programme with Hull 2017’s access to talent and broader programme plans </t>
  </si>
  <si>
    <t>Number of industry contacts provided through FHN the Transformative Film Culture Project</t>
  </si>
  <si>
    <t>2016 = 4</t>
  </si>
  <si>
    <t>Partner database – who provided contact details</t>
  </si>
  <si>
    <t>Number of partner film organisations</t>
  </si>
  <si>
    <t>2016 = 1</t>
  </si>
  <si>
    <t>Partner Database – contact details and partnership type</t>
  </si>
  <si>
    <t>The extent to which FHN partners believes the independent film offering in Hull has been widened as a result of the project</t>
  </si>
  <si>
    <t xml:space="preserve">A phone call with each partner: What is your view on the current independent film offer in Hull  </t>
  </si>
  <si>
    <t>Partner phone call, Most significant change workshop</t>
  </si>
  <si>
    <t>Marketing material</t>
  </si>
  <si>
    <t>Number of PR releases</t>
  </si>
  <si>
    <t>HULL2017-JUN-WAWN: BUDGET</t>
  </si>
  <si>
    <t>HULL2017-JUN-WAWN: KPI's</t>
  </si>
  <si>
    <t>HULL2017-JUN-WAWN: EVALUATION TABLE</t>
  </si>
  <si>
    <t>licenses</t>
  </si>
  <si>
    <t>Venue hire</t>
  </si>
  <si>
    <t>Production</t>
  </si>
  <si>
    <t>Curation fee,  transport and accommodation</t>
  </si>
  <si>
    <t>WHERE ARE WE NOW?</t>
  </si>
  <si>
    <t>HULL 2017</t>
  </si>
  <si>
    <t xml:space="preserve">installation of projector, screen, PA at multiple site specific venues </t>
  </si>
  <si>
    <t xml:space="preserve">cost of higb profile curators, transport and accommodation </t>
  </si>
  <si>
    <t>Hull City of Culture budget contribution to festival</t>
  </si>
  <si>
    <t>TOTAL BFI INCOME</t>
  </si>
  <si>
    <t>TOTAL OTHER INCOME</t>
  </si>
  <si>
    <t>GRAND TOTAL CASH INCOME</t>
  </si>
  <si>
    <t>BFI CASH</t>
  </si>
  <si>
    <t xml:space="preserve">BFI CASH </t>
  </si>
  <si>
    <t>Contingency 5%</t>
  </si>
  <si>
    <t>TOTAL COSTS</t>
  </si>
  <si>
    <t>TOTAL CASH EXPENDITURE</t>
  </si>
  <si>
    <t>Surplus</t>
  </si>
  <si>
    <t>Free-£20</t>
  </si>
  <si>
    <t>500 tickets @ £6</t>
  </si>
  <si>
    <t xml:space="preserve">Marketing </t>
  </si>
  <si>
    <t xml:space="preserve">Marketing and PR </t>
  </si>
  <si>
    <t>Project management and other festival content</t>
  </si>
  <si>
    <t>Hull City of Culture match funding to the festival</t>
  </si>
  <si>
    <t>cost of 30 film licenses</t>
  </si>
  <si>
    <t>venue hire across multiple locations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</si>
</sst>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;[Red]\-&quot;£&quot;#,##0"/>
  </numFmts>
  <fonts count="28" x14ac:knownFonts="1">
    <font>
      <sz val="12"/>
      <color theme="1"/>
      <name val="Calibri"/>
      <family val="2"/>
      <scheme val="minor"/>
    </font>
    <font>
      <b/>
      <sz val="12"/>
      <color rgb="FF000000"/>
      <name val="Calibri"/>
    </font>
    <font>
      <sz val="10"/>
      <name val="Arial"/>
    </font>
    <font>
      <sz val="11"/>
      <color rgb="FF000000"/>
      <name val="Arial"/>
    </font>
    <font>
      <b/>
      <sz val="11"/>
      <name val="Calibri"/>
    </font>
    <font>
      <b/>
      <sz val="11"/>
      <color rgb="FF000000"/>
      <name val="Calibri"/>
    </font>
    <font>
      <b/>
      <i/>
      <sz val="10"/>
      <color rgb="FF000000"/>
      <name val="Arial"/>
    </font>
    <font>
      <b/>
      <i/>
      <sz val="9"/>
      <color rgb="FFFF0000"/>
      <name val="Arial"/>
    </font>
    <font>
      <sz val="11"/>
      <name val="Arial"/>
    </font>
    <font>
      <b/>
      <sz val="10"/>
      <color rgb="FF000000"/>
      <name val="Calibri"/>
    </font>
    <font>
      <b/>
      <i/>
      <sz val="11"/>
      <color rgb="FF000000"/>
      <name val="Arial"/>
    </font>
    <font>
      <i/>
      <sz val="10"/>
      <color rgb="FF000000"/>
      <name val="Calibri"/>
    </font>
    <font>
      <sz val="10"/>
      <color theme="1"/>
      <name val="Arial"/>
    </font>
    <font>
      <b/>
      <sz val="11"/>
      <color rgb="FF000000"/>
      <name val="Arial"/>
    </font>
    <font>
      <b/>
      <sz val="10"/>
      <color theme="1"/>
      <name val="Helvetica"/>
    </font>
    <font>
      <sz val="10"/>
      <color rgb="FF000000"/>
      <name val="Helvetica"/>
    </font>
    <font>
      <sz val="10"/>
      <color theme="1"/>
      <name val="Helvetica"/>
    </font>
    <font>
      <u/>
      <sz val="10"/>
      <color theme="10"/>
      <name val="Arial"/>
    </font>
    <font>
      <b/>
      <sz val="10"/>
      <color rgb="FF000000"/>
      <name val="Arial"/>
    </font>
    <font>
      <sz val="11"/>
      <color theme="9" tint="-0.249977111117893"/>
      <name val="Arial"/>
    </font>
    <font>
      <u/>
      <sz val="12"/>
      <color theme="11"/>
      <name val="Calibri"/>
      <family val="2"/>
      <scheme val="minor"/>
    </font>
    <font>
      <b/>
      <sz val="14"/>
      <color theme="1"/>
      <name val="Calibri"/>
      <scheme val="minor"/>
    </font>
    <font>
      <sz val="12"/>
      <color rgb="FFFF0000"/>
      <name val="Calibri"/>
      <family val="2"/>
      <scheme val="minor"/>
    </font>
    <font>
      <sz val="11"/>
      <color rgb="FFFF0000"/>
      <name val="Arial"/>
    </font>
    <font>
      <b/>
      <sz val="11"/>
      <color rgb="FF000000"/>
      <name val="Calibri"/>
      <scheme val="minor"/>
    </font>
    <font>
      <sz val="11"/>
      <color theme="1"/>
      <name val="Calibri"/>
      <scheme val="minor"/>
    </font>
    <font>
      <sz val="11"/>
      <color rgb="FF000000"/>
      <name val="Calibri"/>
      <scheme val="minor"/>
    </font>
    <font>
      <sz val="11"/>
      <color theme="1"/>
      <name val="Arial"/>
    </font>
  </fonts>
  <fills count="13">
    <fill>
      <patternFill patternType="none"/>
    </fill>
    <fill>
      <patternFill patternType="gray125"/>
    </fill>
    <fill>
      <patternFill patternType="solid">
        <fgColor rgb="FFD9D2E9"/>
        <bgColor rgb="FFD9D2E9"/>
      </patternFill>
    </fill>
    <fill>
      <patternFill patternType="solid">
        <fgColor rgb="FFDDD9C3"/>
        <bgColor rgb="FFDDD9C3"/>
      </patternFill>
    </fill>
    <fill>
      <patternFill patternType="solid">
        <fgColor rgb="FFFFFFFF"/>
        <bgColor rgb="FFFFFFFF"/>
      </patternFill>
    </fill>
    <fill>
      <patternFill patternType="solid">
        <fgColor rgb="FFCCC1DA"/>
        <bgColor rgb="FFCCC1DA"/>
      </patternFill>
    </fill>
    <fill>
      <patternFill patternType="solid">
        <fgColor rgb="FFE6E0EC"/>
        <bgColor rgb="FFE6E0EC"/>
      </patternFill>
    </fill>
    <fill>
      <patternFill patternType="solid">
        <fgColor rgb="FFEEECE1"/>
        <bgColor rgb="FFEEECE1"/>
      </patternFill>
    </fill>
    <fill>
      <patternFill patternType="solid">
        <fgColor rgb="FFD9D9D9"/>
        <bgColor rgb="FFD9D9D9"/>
      </patternFill>
    </fill>
    <fill>
      <patternFill patternType="solid">
        <fgColor rgb="FFD9D2E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D9D2E9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113">
    <xf numFmtId="0" fontId="0" fillId="0" borderId="0" xfId="0"/>
    <xf numFmtId="0" fontId="3" fillId="0" borderId="0" xfId="0" applyFont="1" applyAlignment="1">
      <alignment vertical="center"/>
    </xf>
    <xf numFmtId="0" fontId="1" fillId="4" borderId="8" xfId="0" applyFont="1" applyFill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5" fillId="0" borderId="15" xfId="0" applyFont="1" applyBorder="1" applyAlignment="1">
      <alignment vertical="center" wrapText="1"/>
    </xf>
    <xf numFmtId="0" fontId="7" fillId="0" borderId="15" xfId="0" applyFont="1" applyBorder="1" applyAlignment="1">
      <alignment horizontal="center" vertical="center" wrapText="1"/>
    </xf>
    <xf numFmtId="0" fontId="0" fillId="0" borderId="15" xfId="0" applyFont="1" applyBorder="1" applyAlignment="1">
      <alignment vertical="center" wrapText="1"/>
    </xf>
    <xf numFmtId="0" fontId="3" fillId="0" borderId="15" xfId="0" applyFont="1" applyBorder="1" applyAlignment="1">
      <alignment horizontal="center" wrapText="1"/>
    </xf>
    <xf numFmtId="0" fontId="5" fillId="0" borderId="15" xfId="0" applyFont="1" applyBorder="1" applyAlignment="1">
      <alignment horizontal="center" wrapText="1"/>
    </xf>
    <xf numFmtId="0" fontId="3" fillId="0" borderId="15" xfId="0" applyFont="1" applyBorder="1" applyAlignment="1">
      <alignment horizontal="center"/>
    </xf>
    <xf numFmtId="0" fontId="2" fillId="0" borderId="15" xfId="0" applyFont="1" applyBorder="1" applyAlignment="1">
      <alignment vertical="center" wrapText="1"/>
    </xf>
    <xf numFmtId="0" fontId="8" fillId="0" borderId="15" xfId="0" applyFont="1" applyBorder="1" applyAlignment="1">
      <alignment horizontal="center" wrapText="1"/>
    </xf>
    <xf numFmtId="0" fontId="9" fillId="3" borderId="15" xfId="0" applyFont="1" applyFill="1" applyBorder="1" applyAlignment="1">
      <alignment vertical="center" wrapText="1"/>
    </xf>
    <xf numFmtId="0" fontId="10" fillId="3" borderId="15" xfId="0" applyFont="1" applyFill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0" xfId="0" applyFont="1" applyBorder="1" applyAlignment="1">
      <alignment horizontal="center"/>
    </xf>
    <xf numFmtId="0" fontId="0" fillId="0" borderId="15" xfId="0" applyFont="1" applyBorder="1" applyAlignment="1">
      <alignment horizontal="center" wrapText="1"/>
    </xf>
    <xf numFmtId="0" fontId="4" fillId="6" borderId="15" xfId="0" applyFont="1" applyFill="1" applyBorder="1" applyAlignment="1">
      <alignment vertical="center"/>
    </xf>
    <xf numFmtId="0" fontId="8" fillId="6" borderId="15" xfId="0" applyFont="1" applyFill="1" applyBorder="1" applyAlignment="1">
      <alignment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vertical="center"/>
    </xf>
    <xf numFmtId="0" fontId="3" fillId="7" borderId="15" xfId="0" applyFont="1" applyFill="1" applyBorder="1" applyAlignment="1">
      <alignment vertical="center" wrapText="1"/>
    </xf>
    <xf numFmtId="0" fontId="0" fillId="0" borderId="15" xfId="0" applyFont="1" applyBorder="1" applyAlignment="1">
      <alignment vertical="center"/>
    </xf>
    <xf numFmtId="9" fontId="3" fillId="0" borderId="15" xfId="0" applyNumberFormat="1" applyFont="1" applyBorder="1" applyAlignment="1">
      <alignment horizontal="center" wrapText="1"/>
    </xf>
    <xf numFmtId="9" fontId="3" fillId="7" borderId="15" xfId="0" applyNumberFormat="1" applyFont="1" applyFill="1" applyBorder="1" applyAlignment="1">
      <alignment horizontal="center" wrapText="1"/>
    </xf>
    <xf numFmtId="9" fontId="5" fillId="7" borderId="15" xfId="0" applyNumberFormat="1" applyFont="1" applyFill="1" applyBorder="1" applyAlignment="1">
      <alignment horizontal="center" wrapText="1"/>
    </xf>
    <xf numFmtId="9" fontId="3" fillId="0" borderId="15" xfId="0" applyNumberFormat="1" applyFont="1" applyBorder="1" applyAlignment="1">
      <alignment horizontal="center"/>
    </xf>
    <xf numFmtId="9" fontId="3" fillId="7" borderId="15" xfId="0" applyNumberFormat="1" applyFont="1" applyFill="1" applyBorder="1" applyAlignment="1">
      <alignment horizontal="center"/>
    </xf>
    <xf numFmtId="9" fontId="3" fillId="8" borderId="15" xfId="0" applyNumberFormat="1" applyFont="1" applyFill="1" applyBorder="1" applyAlignment="1">
      <alignment horizontal="center"/>
    </xf>
    <xf numFmtId="0" fontId="11" fillId="7" borderId="15" xfId="0" applyFont="1" applyFill="1" applyBorder="1" applyAlignment="1">
      <alignment vertical="center" wrapText="1"/>
    </xf>
    <xf numFmtId="0" fontId="3" fillId="7" borderId="15" xfId="0" applyFont="1" applyFill="1" applyBorder="1" applyAlignment="1">
      <alignment vertical="center"/>
    </xf>
    <xf numFmtId="0" fontId="12" fillId="0" borderId="15" xfId="0" applyFont="1" applyBorder="1" applyAlignment="1">
      <alignment vertical="center" wrapText="1"/>
    </xf>
    <xf numFmtId="0" fontId="13" fillId="0" borderId="0" xfId="0" applyFont="1" applyAlignment="1"/>
    <xf numFmtId="0" fontId="0" fillId="0" borderId="0" xfId="0" applyFont="1" applyAlignment="1"/>
    <xf numFmtId="0" fontId="13" fillId="10" borderId="1" xfId="0" applyFont="1" applyFill="1" applyBorder="1" applyAlignment="1"/>
    <xf numFmtId="0" fontId="13" fillId="10" borderId="1" xfId="0" applyFont="1" applyFill="1" applyBorder="1" applyAlignment="1">
      <alignment wrapText="1"/>
    </xf>
    <xf numFmtId="0" fontId="13" fillId="10" borderId="1" xfId="0" applyFont="1" applyFill="1" applyBorder="1" applyAlignment="1">
      <alignment horizontal="center"/>
    </xf>
    <xf numFmtId="0" fontId="0" fillId="11" borderId="1" xfId="0" applyFont="1" applyFill="1" applyBorder="1" applyAlignment="1">
      <alignment horizontal="center"/>
    </xf>
    <xf numFmtId="0" fontId="0" fillId="11" borderId="1" xfId="0" applyFont="1" applyFill="1" applyBorder="1" applyAlignment="1"/>
    <xf numFmtId="0" fontId="15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/>
    <xf numFmtId="0" fontId="16" fillId="0" borderId="1" xfId="0" applyFont="1" applyBorder="1" applyAlignment="1">
      <alignment wrapText="1"/>
    </xf>
    <xf numFmtId="0" fontId="12" fillId="0" borderId="1" xfId="1" applyFont="1" applyBorder="1" applyAlignment="1">
      <alignment wrapText="1"/>
    </xf>
    <xf numFmtId="0" fontId="15" fillId="0" borderId="1" xfId="0" applyFont="1" applyFill="1" applyBorder="1" applyAlignment="1">
      <alignment wrapText="1"/>
    </xf>
    <xf numFmtId="0" fontId="18" fillId="11" borderId="1" xfId="0" applyFont="1" applyFill="1" applyBorder="1" applyAlignment="1"/>
    <xf numFmtId="0" fontId="0" fillId="11" borderId="1" xfId="0" applyFont="1" applyFill="1" applyBorder="1" applyAlignment="1">
      <alignment wrapText="1"/>
    </xf>
    <xf numFmtId="0" fontId="0" fillId="0" borderId="0" xfId="0" applyAlignment="1"/>
    <xf numFmtId="0" fontId="19" fillId="0" borderId="0" xfId="0" applyFont="1" applyAlignment="1">
      <alignment vertical="center"/>
    </xf>
    <xf numFmtId="0" fontId="3" fillId="0" borderId="10" xfId="0" applyFont="1" applyFill="1" applyBorder="1" applyAlignment="1">
      <alignment horizontal="center" wrapText="1"/>
    </xf>
    <xf numFmtId="0" fontId="21" fillId="0" borderId="0" xfId="0" applyFont="1"/>
    <xf numFmtId="0" fontId="13" fillId="11" borderId="1" xfId="0" applyFont="1" applyFill="1" applyBorder="1" applyAlignment="1">
      <alignment horizontal="center"/>
    </xf>
    <xf numFmtId="0" fontId="13" fillId="11" borderId="1" xfId="0" applyFont="1" applyFill="1" applyBorder="1" applyAlignment="1"/>
    <xf numFmtId="0" fontId="16" fillId="0" borderId="1" xfId="0" applyFont="1" applyBorder="1" applyAlignment="1">
      <alignment vertical="center" wrapText="1"/>
    </xf>
    <xf numFmtId="0" fontId="13" fillId="0" borderId="1" xfId="0" applyFont="1" applyBorder="1" applyAlignment="1"/>
    <xf numFmtId="0" fontId="13" fillId="0" borderId="17" xfId="0" applyFont="1" applyFill="1" applyBorder="1" applyAlignment="1"/>
    <xf numFmtId="0" fontId="1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/>
    <xf numFmtId="9" fontId="3" fillId="0" borderId="15" xfId="0" applyNumberFormat="1" applyFont="1" applyFill="1" applyBorder="1" applyAlignment="1">
      <alignment horizontal="center" wrapText="1"/>
    </xf>
    <xf numFmtId="0" fontId="23" fillId="0" borderId="15" xfId="0" applyFont="1" applyFill="1" applyBorder="1" applyAlignment="1">
      <alignment horizontal="center" wrapText="1"/>
    </xf>
    <xf numFmtId="164" fontId="23" fillId="0" borderId="15" xfId="0" applyNumberFormat="1" applyFont="1" applyFill="1" applyBorder="1" applyAlignment="1">
      <alignment horizontal="center" wrapText="1"/>
    </xf>
    <xf numFmtId="0" fontId="22" fillId="0" borderId="15" xfId="0" applyFont="1" applyFill="1" applyBorder="1" applyAlignment="1">
      <alignment horizontal="center" wrapText="1"/>
    </xf>
    <xf numFmtId="0" fontId="23" fillId="0" borderId="15" xfId="0" applyFont="1" applyBorder="1" applyAlignment="1">
      <alignment horizontal="center" wrapText="1"/>
    </xf>
    <xf numFmtId="0" fontId="23" fillId="0" borderId="15" xfId="0" applyFont="1" applyBorder="1" applyAlignment="1">
      <alignment horizontal="center" vertical="center" wrapText="1"/>
    </xf>
    <xf numFmtId="0" fontId="24" fillId="11" borderId="18" xfId="0" applyFont="1" applyFill="1" applyBorder="1"/>
    <xf numFmtId="0" fontId="24" fillId="11" borderId="1" xfId="0" applyFont="1" applyFill="1" applyBorder="1"/>
    <xf numFmtId="0" fontId="25" fillId="0" borderId="0" xfId="0" applyFont="1"/>
    <xf numFmtId="0" fontId="24" fillId="9" borderId="1" xfId="0" applyFont="1" applyFill="1" applyBorder="1"/>
    <xf numFmtId="0" fontId="26" fillId="0" borderId="1" xfId="0" applyFont="1" applyFill="1" applyBorder="1" applyAlignment="1" applyProtection="1">
      <alignment vertical="center"/>
      <protection locked="0"/>
    </xf>
    <xf numFmtId="0" fontId="25" fillId="0" borderId="1" xfId="0" applyFont="1" applyBorder="1"/>
    <xf numFmtId="3" fontId="25" fillId="0" borderId="1" xfId="0" applyNumberFormat="1" applyFont="1" applyBorder="1"/>
    <xf numFmtId="0" fontId="24" fillId="12" borderId="1" xfId="0" applyFont="1" applyFill="1" applyBorder="1" applyAlignment="1" applyProtection="1">
      <alignment vertical="center"/>
      <protection locked="0"/>
    </xf>
    <xf numFmtId="3" fontId="24" fillId="12" borderId="1" xfId="0" applyNumberFormat="1" applyFont="1" applyFill="1" applyBorder="1" applyAlignment="1" applyProtection="1">
      <alignment vertical="center"/>
      <protection locked="0"/>
    </xf>
    <xf numFmtId="0" fontId="24" fillId="2" borderId="1" xfId="0" applyFont="1" applyFill="1" applyBorder="1" applyAlignment="1" applyProtection="1">
      <alignment vertical="center"/>
      <protection locked="0"/>
    </xf>
    <xf numFmtId="3" fontId="24" fillId="2" borderId="1" xfId="0" applyNumberFormat="1" applyFont="1" applyFill="1" applyBorder="1" applyAlignment="1" applyProtection="1">
      <alignment vertical="center"/>
      <protection locked="0"/>
    </xf>
    <xf numFmtId="0" fontId="26" fillId="2" borderId="1" xfId="0" applyFont="1" applyFill="1" applyBorder="1" applyAlignment="1" applyProtection="1">
      <alignment vertical="center"/>
      <protection locked="0"/>
    </xf>
    <xf numFmtId="3" fontId="24" fillId="11" borderId="18" xfId="0" applyNumberFormat="1" applyFont="1" applyFill="1" applyBorder="1"/>
    <xf numFmtId="3" fontId="24" fillId="9" borderId="1" xfId="0" applyNumberFormat="1" applyFont="1" applyFill="1" applyBorder="1"/>
    <xf numFmtId="0" fontId="26" fillId="0" borderId="0" xfId="0" applyFont="1" applyAlignment="1">
      <alignment horizontal="right"/>
    </xf>
    <xf numFmtId="0" fontId="26" fillId="0" borderId="0" xfId="0" applyFont="1"/>
    <xf numFmtId="0" fontId="24" fillId="0" borderId="0" xfId="0" applyFont="1"/>
    <xf numFmtId="0" fontId="24" fillId="9" borderId="1" xfId="0" applyFont="1" applyFill="1" applyBorder="1" applyAlignment="1">
      <alignment horizontal="right"/>
    </xf>
    <xf numFmtId="0" fontId="26" fillId="0" borderId="1" xfId="0" applyFont="1" applyBorder="1"/>
    <xf numFmtId="3" fontId="26" fillId="0" borderId="1" xfId="0" applyNumberFormat="1" applyFont="1" applyBorder="1" applyAlignment="1">
      <alignment horizontal="right"/>
    </xf>
    <xf numFmtId="0" fontId="26" fillId="0" borderId="1" xfId="0" applyFont="1" applyBorder="1" applyAlignment="1">
      <alignment horizontal="right"/>
    </xf>
    <xf numFmtId="3" fontId="25" fillId="0" borderId="1" xfId="0" applyNumberFormat="1" applyFont="1" applyBorder="1" applyAlignment="1">
      <alignment horizontal="right"/>
    </xf>
    <xf numFmtId="3" fontId="24" fillId="2" borderId="1" xfId="0" applyNumberFormat="1" applyFont="1" applyFill="1" applyBorder="1" applyAlignment="1" applyProtection="1">
      <alignment horizontal="right" vertical="center"/>
      <protection locked="0"/>
    </xf>
    <xf numFmtId="0" fontId="24" fillId="9" borderId="1" xfId="0" applyFont="1" applyFill="1" applyBorder="1" applyAlignment="1" applyProtection="1">
      <alignment vertical="center"/>
      <protection locked="0"/>
    </xf>
    <xf numFmtId="0" fontId="26" fillId="0" borderId="1" xfId="0" applyFont="1" applyBorder="1" applyAlignment="1" applyProtection="1">
      <alignment vertical="center"/>
      <protection locked="0"/>
    </xf>
    <xf numFmtId="3" fontId="26" fillId="0" borderId="1" xfId="0" applyNumberFormat="1" applyFont="1" applyBorder="1" applyAlignment="1" applyProtection="1">
      <alignment vertical="center"/>
      <protection locked="0"/>
    </xf>
    <xf numFmtId="3" fontId="26" fillId="0" borderId="1" xfId="0" applyNumberFormat="1" applyFont="1" applyFill="1" applyBorder="1" applyAlignment="1" applyProtection="1">
      <alignment vertical="center"/>
      <protection locked="0"/>
    </xf>
    <xf numFmtId="0" fontId="25" fillId="0" borderId="0" xfId="0" applyFont="1" applyFill="1" applyBorder="1"/>
    <xf numFmtId="0" fontId="25" fillId="0" borderId="1" xfId="0" applyFont="1" applyFill="1" applyBorder="1"/>
    <xf numFmtId="0" fontId="1" fillId="3" borderId="2" xfId="0" applyFont="1" applyFill="1" applyBorder="1" applyAlignment="1">
      <alignment vertical="center" wrapText="1"/>
    </xf>
    <xf numFmtId="0" fontId="2" fillId="0" borderId="3" xfId="0" applyFont="1" applyBorder="1"/>
    <xf numFmtId="0" fontId="2" fillId="0" borderId="4" xfId="0" applyFont="1" applyBorder="1"/>
    <xf numFmtId="0" fontId="1" fillId="3" borderId="5" xfId="0" applyFont="1" applyFill="1" applyBorder="1" applyAlignment="1">
      <alignment vertical="center" wrapText="1"/>
    </xf>
    <xf numFmtId="0" fontId="2" fillId="0" borderId="6" xfId="0" applyFont="1" applyBorder="1"/>
    <xf numFmtId="0" fontId="2" fillId="0" borderId="7" xfId="0" applyFont="1" applyBorder="1"/>
    <xf numFmtId="0" fontId="4" fillId="5" borderId="9" xfId="0" applyFont="1" applyFill="1" applyBorder="1" applyAlignment="1">
      <alignment vertical="center" wrapText="1"/>
    </xf>
    <xf numFmtId="0" fontId="2" fillId="0" borderId="10" xfId="0" applyFont="1" applyBorder="1"/>
    <xf numFmtId="0" fontId="2" fillId="0" borderId="11" xfId="0" applyFont="1" applyBorder="1"/>
    <xf numFmtId="0" fontId="5" fillId="3" borderId="12" xfId="0" applyFont="1" applyFill="1" applyBorder="1" applyAlignment="1">
      <alignment vertical="center"/>
    </xf>
    <xf numFmtId="0" fontId="2" fillId="0" borderId="14" xfId="0" applyFont="1" applyBorder="1"/>
    <xf numFmtId="0" fontId="6" fillId="3" borderId="13" xfId="0" applyFont="1" applyFill="1" applyBorder="1" applyAlignment="1">
      <alignment horizontal="center" vertical="center" wrapText="1"/>
    </xf>
    <xf numFmtId="0" fontId="14" fillId="11" borderId="1" xfId="0" applyFont="1" applyFill="1" applyBorder="1" applyAlignment="1">
      <alignment horizontal="left"/>
    </xf>
    <xf numFmtId="0" fontId="3" fillId="0" borderId="18" xfId="0" applyFont="1" applyFill="1" applyBorder="1" applyAlignment="1">
      <alignment horizontal="left" vertical="top" wrapText="1"/>
    </xf>
    <xf numFmtId="0" fontId="3" fillId="0" borderId="16" xfId="0" applyFont="1" applyFill="1" applyBorder="1" applyAlignment="1">
      <alignment horizontal="left" vertical="top" wrapText="1"/>
    </xf>
    <xf numFmtId="0" fontId="3" fillId="0" borderId="19" xfId="0" applyFont="1" applyFill="1" applyBorder="1" applyAlignment="1">
      <alignment horizontal="left" vertical="top" wrapText="1"/>
    </xf>
    <xf numFmtId="0" fontId="0" fillId="0" borderId="15" xfId="0" applyFont="1" applyFill="1" applyBorder="1" applyAlignment="1">
      <alignment vertical="center" wrapText="1"/>
    </xf>
    <xf numFmtId="0" fontId="27" fillId="0" borderId="15" xfId="0" applyFont="1" applyBorder="1" applyAlignment="1">
      <alignment horizontal="center" wrapText="1"/>
    </xf>
    <xf numFmtId="0" fontId="25" fillId="0" borderId="1" xfId="0" applyFont="1" applyFill="1" applyBorder="1" applyAlignment="1">
      <alignment horizontal="right"/>
    </xf>
  </cellXfs>
  <cellStyles count="3">
    <cellStyle name="Followed Hyperlink" xfId="2" builtinId="9" hidden="1"/>
    <cellStyle name="Hyperlink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ull2017.co.uk/" TargetMode="External"/><Relationship Id="rId4" Type="http://schemas.openxmlformats.org/officeDocument/2006/relationships/hyperlink" Target="http://www.hull2017.co.uk/" TargetMode="External"/><Relationship Id="rId1" Type="http://schemas.openxmlformats.org/officeDocument/2006/relationships/hyperlink" Target="http://www.hull2017.co.uk/" TargetMode="External"/><Relationship Id="rId2" Type="http://schemas.openxmlformats.org/officeDocument/2006/relationships/hyperlink" Target="http://www.hull2017.co.u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4"/>
  <sheetViews>
    <sheetView workbookViewId="0">
      <selection activeCell="B10" sqref="B10"/>
    </sheetView>
  </sheetViews>
  <sheetFormatPr baseColWidth="10" defaultRowHeight="16" x14ac:dyDescent="0.2"/>
  <cols>
    <col min="1" max="1" width="80.6640625" customWidth="1"/>
    <col min="2" max="2" width="16.83203125" customWidth="1"/>
    <col min="3" max="3" width="30.6640625" customWidth="1"/>
  </cols>
  <sheetData>
    <row r="1" spans="1:4" ht="32" customHeight="1" x14ac:dyDescent="0.25">
      <c r="A1" s="51" t="s">
        <v>147</v>
      </c>
    </row>
    <row r="2" spans="1:4" x14ac:dyDescent="0.2">
      <c r="A2" s="94" t="s">
        <v>0</v>
      </c>
      <c r="B2" s="95"/>
      <c r="C2" s="96"/>
      <c r="D2" s="1"/>
    </row>
    <row r="3" spans="1:4" x14ac:dyDescent="0.2">
      <c r="A3" s="97" t="s">
        <v>1</v>
      </c>
      <c r="B3" s="98"/>
      <c r="C3" s="99"/>
      <c r="D3" s="1"/>
    </row>
    <row r="4" spans="1:4" x14ac:dyDescent="0.2">
      <c r="A4" s="2"/>
      <c r="B4" s="3"/>
      <c r="C4" s="3"/>
      <c r="D4" s="1"/>
    </row>
    <row r="5" spans="1:4" x14ac:dyDescent="0.2">
      <c r="A5" s="100" t="s">
        <v>2</v>
      </c>
      <c r="B5" s="101"/>
      <c r="C5" s="102"/>
      <c r="D5" s="1"/>
    </row>
    <row r="6" spans="1:4" x14ac:dyDescent="0.2">
      <c r="A6" s="103" t="s">
        <v>3</v>
      </c>
      <c r="B6" s="105" t="s">
        <v>4</v>
      </c>
      <c r="C6" s="105" t="s">
        <v>5</v>
      </c>
      <c r="D6" s="1"/>
    </row>
    <row r="7" spans="1:4" x14ac:dyDescent="0.2">
      <c r="A7" s="104"/>
      <c r="B7" s="104"/>
      <c r="C7" s="104"/>
      <c r="D7" s="1"/>
    </row>
    <row r="8" spans="1:4" ht="54" customHeight="1" x14ac:dyDescent="0.2">
      <c r="A8" s="4"/>
      <c r="B8" s="5" t="s">
        <v>6</v>
      </c>
      <c r="C8" s="5" t="s">
        <v>7</v>
      </c>
      <c r="D8" s="1"/>
    </row>
    <row r="9" spans="1:4" ht="19" customHeight="1" x14ac:dyDescent="0.2">
      <c r="A9" s="6" t="s">
        <v>8</v>
      </c>
      <c r="B9" s="63">
        <v>30</v>
      </c>
      <c r="C9" s="7"/>
      <c r="D9" s="49"/>
    </row>
    <row r="10" spans="1:4" ht="19" customHeight="1" x14ac:dyDescent="0.2">
      <c r="A10" s="6" t="s">
        <v>9</v>
      </c>
      <c r="B10" s="63">
        <v>20</v>
      </c>
      <c r="C10" s="7"/>
      <c r="D10" s="1"/>
    </row>
    <row r="11" spans="1:4" ht="19" customHeight="1" x14ac:dyDescent="0.2">
      <c r="A11" s="6" t="s">
        <v>10</v>
      </c>
      <c r="B11" s="63">
        <v>8</v>
      </c>
      <c r="C11" s="8"/>
      <c r="D11" s="1"/>
    </row>
    <row r="12" spans="1:4" ht="19" customHeight="1" x14ac:dyDescent="0.2">
      <c r="A12" s="6" t="s">
        <v>11</v>
      </c>
      <c r="B12" s="63">
        <v>0</v>
      </c>
      <c r="C12" s="8"/>
      <c r="D12" s="1"/>
    </row>
    <row r="13" spans="1:4" ht="19" customHeight="1" x14ac:dyDescent="0.2">
      <c r="A13" s="6" t="s">
        <v>12</v>
      </c>
      <c r="B13" s="63">
        <v>0</v>
      </c>
      <c r="C13" s="8"/>
      <c r="D13" s="1"/>
    </row>
    <row r="14" spans="1:4" ht="19" customHeight="1" x14ac:dyDescent="0.2">
      <c r="A14" s="6" t="s">
        <v>13</v>
      </c>
      <c r="B14" s="63">
        <v>0</v>
      </c>
      <c r="C14" s="8"/>
      <c r="D14" s="1"/>
    </row>
    <row r="15" spans="1:4" ht="19" customHeight="1" x14ac:dyDescent="0.2">
      <c r="A15" s="6" t="s">
        <v>14</v>
      </c>
      <c r="B15" s="63">
        <v>2</v>
      </c>
      <c r="C15" s="8"/>
      <c r="D15" s="1"/>
    </row>
    <row r="16" spans="1:4" ht="19" customHeight="1" x14ac:dyDescent="0.2">
      <c r="A16" s="6" t="s">
        <v>15</v>
      </c>
      <c r="B16" s="7">
        <v>0</v>
      </c>
      <c r="C16" s="8"/>
      <c r="D16" s="1"/>
    </row>
    <row r="17" spans="1:4" ht="17" customHeight="1" x14ac:dyDescent="0.2">
      <c r="A17" s="6" t="s">
        <v>16</v>
      </c>
      <c r="B17" s="9">
        <v>0</v>
      </c>
      <c r="C17" s="8"/>
      <c r="D17" s="1"/>
    </row>
    <row r="18" spans="1:4" ht="17" customHeight="1" x14ac:dyDescent="0.2">
      <c r="A18" s="6" t="s">
        <v>17</v>
      </c>
      <c r="B18" s="7">
        <v>0</v>
      </c>
      <c r="C18" s="8"/>
      <c r="D18" s="1"/>
    </row>
    <row r="19" spans="1:4" ht="17" customHeight="1" x14ac:dyDescent="0.2">
      <c r="A19" s="6" t="s">
        <v>18</v>
      </c>
      <c r="B19" s="7">
        <v>0</v>
      </c>
      <c r="C19" s="8"/>
      <c r="D19" s="1"/>
    </row>
    <row r="20" spans="1:4" ht="17" customHeight="1" x14ac:dyDescent="0.2">
      <c r="A20" s="6" t="s">
        <v>19</v>
      </c>
      <c r="B20" s="7">
        <v>0</v>
      </c>
      <c r="C20" s="8"/>
      <c r="D20" s="1"/>
    </row>
    <row r="21" spans="1:4" ht="17" customHeight="1" x14ac:dyDescent="0.2">
      <c r="A21" s="6" t="s">
        <v>20</v>
      </c>
      <c r="B21" s="7">
        <v>0</v>
      </c>
      <c r="C21" s="8"/>
      <c r="D21" s="1"/>
    </row>
    <row r="22" spans="1:4" ht="17" customHeight="1" x14ac:dyDescent="0.2">
      <c r="A22" s="6" t="s">
        <v>21</v>
      </c>
      <c r="B22" s="7">
        <v>8</v>
      </c>
      <c r="C22" s="8"/>
      <c r="D22" s="1"/>
    </row>
    <row r="23" spans="1:4" ht="19" customHeight="1" x14ac:dyDescent="0.2">
      <c r="A23" s="6" t="s">
        <v>22</v>
      </c>
      <c r="B23" s="7">
        <v>2</v>
      </c>
      <c r="C23" s="8"/>
      <c r="D23" s="1"/>
    </row>
    <row r="24" spans="1:4" ht="19" customHeight="1" x14ac:dyDescent="0.2">
      <c r="A24" s="110" t="s">
        <v>23</v>
      </c>
      <c r="B24" s="111">
        <v>5</v>
      </c>
      <c r="C24" s="8"/>
      <c r="D24" s="1"/>
    </row>
    <row r="25" spans="1:4" ht="19" customHeight="1" x14ac:dyDescent="0.2">
      <c r="A25" s="110" t="s">
        <v>24</v>
      </c>
      <c r="B25" s="111">
        <v>3</v>
      </c>
      <c r="C25" s="8"/>
      <c r="D25" s="1"/>
    </row>
    <row r="26" spans="1:4" ht="19" customHeight="1" x14ac:dyDescent="0.2">
      <c r="A26" s="110" t="s">
        <v>25</v>
      </c>
      <c r="B26" s="111">
        <v>3</v>
      </c>
      <c r="C26" s="8"/>
      <c r="D26" s="1"/>
    </row>
    <row r="27" spans="1:4" ht="19" customHeight="1" x14ac:dyDescent="0.2">
      <c r="A27" s="6" t="s">
        <v>26</v>
      </c>
      <c r="B27" s="7">
        <v>2</v>
      </c>
      <c r="C27" s="8"/>
      <c r="D27" s="1"/>
    </row>
    <row r="28" spans="1:4" ht="19" customHeight="1" x14ac:dyDescent="0.2">
      <c r="A28" s="6" t="s">
        <v>27</v>
      </c>
      <c r="B28" s="60">
        <v>100</v>
      </c>
      <c r="C28" s="7"/>
      <c r="D28" s="1"/>
    </row>
    <row r="29" spans="1:4" ht="19" customHeight="1" x14ac:dyDescent="0.2">
      <c r="A29" s="6" t="s">
        <v>28</v>
      </c>
      <c r="B29" s="61" t="s">
        <v>167</v>
      </c>
      <c r="C29" s="7"/>
    </row>
    <row r="30" spans="1:4" ht="19" customHeight="1" x14ac:dyDescent="0.2">
      <c r="A30" s="10" t="s">
        <v>29</v>
      </c>
      <c r="B30" s="11">
        <v>0</v>
      </c>
      <c r="C30" s="7"/>
      <c r="D30" s="1"/>
    </row>
    <row r="31" spans="1:4" ht="19" customHeight="1" x14ac:dyDescent="0.2">
      <c r="A31" s="12" t="s">
        <v>30</v>
      </c>
      <c r="B31" s="13"/>
      <c r="C31" s="13"/>
      <c r="D31" s="1"/>
    </row>
    <row r="32" spans="1:4" ht="19" customHeight="1" x14ac:dyDescent="0.2">
      <c r="A32" s="6" t="s">
        <v>31</v>
      </c>
      <c r="B32" s="14">
        <v>0</v>
      </c>
      <c r="C32" s="7"/>
      <c r="D32" s="49"/>
    </row>
    <row r="33" spans="1:4" ht="19" customHeight="1" x14ac:dyDescent="0.2">
      <c r="A33" s="6" t="s">
        <v>32</v>
      </c>
      <c r="B33" s="14">
        <v>0</v>
      </c>
      <c r="C33" s="7"/>
      <c r="D33" s="1"/>
    </row>
    <row r="34" spans="1:4" ht="19" customHeight="1" x14ac:dyDescent="0.2">
      <c r="A34" s="6" t="s">
        <v>33</v>
      </c>
      <c r="B34" s="14">
        <v>0</v>
      </c>
      <c r="C34" s="7"/>
      <c r="D34" s="1"/>
    </row>
    <row r="35" spans="1:4" ht="19" customHeight="1" x14ac:dyDescent="0.2">
      <c r="A35" s="6" t="s">
        <v>34</v>
      </c>
      <c r="B35" s="15">
        <v>0</v>
      </c>
      <c r="C35" s="7"/>
      <c r="D35" s="1"/>
    </row>
    <row r="36" spans="1:4" ht="19" customHeight="1" x14ac:dyDescent="0.2">
      <c r="A36" s="6" t="s">
        <v>35</v>
      </c>
      <c r="B36" s="50">
        <v>20</v>
      </c>
      <c r="C36" s="7"/>
      <c r="D36" s="1"/>
    </row>
    <row r="37" spans="1:4" ht="19" customHeight="1" x14ac:dyDescent="0.2">
      <c r="A37" s="12" t="s">
        <v>36</v>
      </c>
      <c r="B37" s="13"/>
      <c r="C37" s="13"/>
      <c r="D37" s="1"/>
    </row>
    <row r="38" spans="1:4" ht="20" customHeight="1" x14ac:dyDescent="0.2">
      <c r="A38" s="6" t="s">
        <v>37</v>
      </c>
      <c r="B38" s="62">
        <v>800</v>
      </c>
      <c r="C38" s="16"/>
      <c r="D38" s="49"/>
    </row>
    <row r="39" spans="1:4" ht="20" customHeight="1" x14ac:dyDescent="0.2">
      <c r="A39" s="10" t="s">
        <v>38</v>
      </c>
      <c r="B39" s="60">
        <v>500</v>
      </c>
      <c r="C39" s="7"/>
      <c r="D39" s="1"/>
    </row>
    <row r="40" spans="1:4" ht="20" customHeight="1" x14ac:dyDescent="0.2">
      <c r="A40" s="10" t="s">
        <v>39</v>
      </c>
      <c r="B40" s="60">
        <v>200</v>
      </c>
      <c r="C40" s="7"/>
      <c r="D40" s="1"/>
    </row>
    <row r="41" spans="1:4" ht="19" customHeight="1" x14ac:dyDescent="0.2">
      <c r="A41" s="31" t="s">
        <v>40</v>
      </c>
      <c r="B41" s="63">
        <v>0</v>
      </c>
      <c r="C41" s="7"/>
      <c r="D41" s="1"/>
    </row>
    <row r="42" spans="1:4" ht="19" customHeight="1" x14ac:dyDescent="0.2">
      <c r="A42" s="10" t="s">
        <v>41</v>
      </c>
      <c r="B42" s="64">
        <v>0</v>
      </c>
      <c r="C42" s="7"/>
      <c r="D42" s="1"/>
    </row>
    <row r="43" spans="1:4" x14ac:dyDescent="0.2">
      <c r="A43" s="17" t="s">
        <v>42</v>
      </c>
      <c r="B43" s="18"/>
      <c r="C43" s="19"/>
      <c r="D43" s="1"/>
    </row>
    <row r="44" spans="1:4" x14ac:dyDescent="0.2">
      <c r="A44" s="20" t="s">
        <v>43</v>
      </c>
      <c r="B44" s="21"/>
      <c r="C44" s="21"/>
      <c r="D44" s="49"/>
    </row>
    <row r="45" spans="1:4" x14ac:dyDescent="0.2">
      <c r="A45" s="22" t="s">
        <v>44</v>
      </c>
      <c r="B45" s="23">
        <v>0.45</v>
      </c>
      <c r="C45" s="23"/>
      <c r="D45" s="1"/>
    </row>
    <row r="46" spans="1:4" x14ac:dyDescent="0.2">
      <c r="A46" s="22" t="s">
        <v>45</v>
      </c>
      <c r="B46" s="23">
        <v>0.55000000000000004</v>
      </c>
      <c r="C46" s="23"/>
      <c r="D46" s="1"/>
    </row>
    <row r="47" spans="1:4" x14ac:dyDescent="0.2">
      <c r="A47" s="22" t="s">
        <v>46</v>
      </c>
      <c r="B47" s="23">
        <v>0</v>
      </c>
      <c r="C47" s="23"/>
      <c r="D47" s="1"/>
    </row>
    <row r="48" spans="1:4" x14ac:dyDescent="0.2">
      <c r="A48" s="22" t="s">
        <v>47</v>
      </c>
      <c r="B48" s="23">
        <v>0</v>
      </c>
      <c r="C48" s="23"/>
      <c r="D48" s="1"/>
    </row>
    <row r="49" spans="1:4" x14ac:dyDescent="0.2">
      <c r="A49" s="20" t="s">
        <v>48</v>
      </c>
      <c r="B49" s="24"/>
      <c r="C49" s="25"/>
      <c r="D49" s="1"/>
    </row>
    <row r="50" spans="1:4" x14ac:dyDescent="0.2">
      <c r="A50" s="22" t="s">
        <v>49</v>
      </c>
      <c r="B50" s="23">
        <v>0.01</v>
      </c>
      <c r="C50" s="23"/>
      <c r="D50" s="1"/>
    </row>
    <row r="51" spans="1:4" x14ac:dyDescent="0.2">
      <c r="A51" s="22" t="s">
        <v>50</v>
      </c>
      <c r="B51" s="23">
        <v>0.03</v>
      </c>
      <c r="C51" s="23"/>
      <c r="D51" s="1"/>
    </row>
    <row r="52" spans="1:4" x14ac:dyDescent="0.2">
      <c r="A52" s="22" t="s">
        <v>51</v>
      </c>
      <c r="B52" s="23">
        <v>0.1</v>
      </c>
      <c r="C52" s="23"/>
      <c r="D52" s="1"/>
    </row>
    <row r="53" spans="1:4" x14ac:dyDescent="0.2">
      <c r="A53" s="22" t="s">
        <v>52</v>
      </c>
      <c r="B53" s="23">
        <v>0.1</v>
      </c>
      <c r="C53" s="23"/>
      <c r="D53" s="1"/>
    </row>
    <row r="54" spans="1:4" x14ac:dyDescent="0.2">
      <c r="A54" s="22" t="s">
        <v>53</v>
      </c>
      <c r="B54" s="23">
        <v>0.35</v>
      </c>
      <c r="C54" s="23"/>
      <c r="D54" s="1"/>
    </row>
    <row r="55" spans="1:4" x14ac:dyDescent="0.2">
      <c r="A55" s="22" t="s">
        <v>54</v>
      </c>
      <c r="B55" s="23">
        <v>0.41</v>
      </c>
      <c r="C55" s="23"/>
      <c r="D55" s="1"/>
    </row>
    <row r="56" spans="1:4" x14ac:dyDescent="0.2">
      <c r="A56" s="22" t="s">
        <v>47</v>
      </c>
      <c r="B56" s="23"/>
      <c r="C56" s="23"/>
      <c r="D56" s="1"/>
    </row>
    <row r="57" spans="1:4" x14ac:dyDescent="0.2">
      <c r="A57" s="20" t="s">
        <v>55</v>
      </c>
      <c r="B57" s="24"/>
      <c r="C57" s="25"/>
      <c r="D57" s="1"/>
    </row>
    <row r="58" spans="1:4" x14ac:dyDescent="0.2">
      <c r="A58" s="22" t="s">
        <v>56</v>
      </c>
      <c r="B58" s="59">
        <v>0.55000000000000004</v>
      </c>
      <c r="C58" s="23"/>
      <c r="D58" s="1"/>
    </row>
    <row r="59" spans="1:4" x14ac:dyDescent="0.2">
      <c r="A59" s="22" t="s">
        <v>57</v>
      </c>
      <c r="B59" s="59">
        <v>0.05</v>
      </c>
      <c r="C59" s="23"/>
      <c r="D59" s="1"/>
    </row>
    <row r="60" spans="1:4" x14ac:dyDescent="0.2">
      <c r="A60" s="22" t="s">
        <v>58</v>
      </c>
      <c r="B60" s="59">
        <v>0.154</v>
      </c>
      <c r="C60" s="23"/>
      <c r="D60" s="1"/>
    </row>
    <row r="61" spans="1:4" x14ac:dyDescent="0.2">
      <c r="A61" s="22" t="s">
        <v>59</v>
      </c>
      <c r="B61" s="59">
        <v>0.186</v>
      </c>
      <c r="C61" s="23"/>
      <c r="D61" s="1"/>
    </row>
    <row r="62" spans="1:4" x14ac:dyDescent="0.2">
      <c r="A62" s="22" t="s">
        <v>46</v>
      </c>
      <c r="B62" s="59">
        <v>0.05</v>
      </c>
      <c r="C62" s="26"/>
      <c r="D62" s="1"/>
    </row>
    <row r="63" spans="1:4" x14ac:dyDescent="0.2">
      <c r="A63" s="22" t="s">
        <v>47</v>
      </c>
      <c r="B63" s="59">
        <v>0.01</v>
      </c>
      <c r="C63" s="26"/>
      <c r="D63" s="1"/>
    </row>
    <row r="64" spans="1:4" x14ac:dyDescent="0.2">
      <c r="A64" s="20" t="s">
        <v>60</v>
      </c>
      <c r="B64" s="24"/>
      <c r="C64" s="27"/>
      <c r="D64" s="1"/>
    </row>
    <row r="65" spans="1:4" x14ac:dyDescent="0.2">
      <c r="A65" s="22" t="s">
        <v>61</v>
      </c>
      <c r="B65" s="26">
        <v>8.0000000000000002E-3</v>
      </c>
      <c r="C65" s="26"/>
      <c r="D65" s="1"/>
    </row>
    <row r="66" spans="1:4" x14ac:dyDescent="0.2">
      <c r="A66" s="22" t="s">
        <v>62</v>
      </c>
      <c r="B66" s="26">
        <v>0</v>
      </c>
      <c r="C66" s="26"/>
      <c r="D66" s="1"/>
    </row>
    <row r="67" spans="1:4" x14ac:dyDescent="0.2">
      <c r="A67" s="22" t="s">
        <v>63</v>
      </c>
      <c r="B67" s="26">
        <v>0.01</v>
      </c>
      <c r="C67" s="26"/>
      <c r="D67" s="1"/>
    </row>
    <row r="68" spans="1:4" x14ac:dyDescent="0.2">
      <c r="A68" s="22" t="s">
        <v>64</v>
      </c>
      <c r="B68" s="26">
        <v>0.88</v>
      </c>
      <c r="C68" s="26"/>
      <c r="D68" s="1"/>
    </row>
    <row r="69" spans="1:4" x14ac:dyDescent="0.2">
      <c r="A69" s="22" t="s">
        <v>65</v>
      </c>
      <c r="B69" s="26">
        <v>0.06</v>
      </c>
      <c r="C69" s="26"/>
      <c r="D69" s="1"/>
    </row>
    <row r="70" spans="1:4" x14ac:dyDescent="0.2">
      <c r="A70" s="22" t="s">
        <v>66</v>
      </c>
      <c r="B70" s="26">
        <v>0.01</v>
      </c>
      <c r="C70" s="26"/>
      <c r="D70" s="1"/>
    </row>
    <row r="71" spans="1:4" x14ac:dyDescent="0.2">
      <c r="A71" s="22" t="s">
        <v>47</v>
      </c>
      <c r="B71" s="26">
        <v>0.03</v>
      </c>
      <c r="C71" s="26"/>
      <c r="D71" s="1"/>
    </row>
    <row r="72" spans="1:4" x14ac:dyDescent="0.2">
      <c r="A72" s="20" t="s">
        <v>67</v>
      </c>
      <c r="B72" s="27"/>
      <c r="C72" s="27"/>
      <c r="D72" s="1"/>
    </row>
    <row r="73" spans="1:4" x14ac:dyDescent="0.2">
      <c r="A73" s="22" t="s">
        <v>68</v>
      </c>
      <c r="B73" s="26"/>
      <c r="C73" s="26"/>
      <c r="D73" s="1"/>
    </row>
    <row r="74" spans="1:4" x14ac:dyDescent="0.2">
      <c r="A74" s="22" t="s">
        <v>69</v>
      </c>
      <c r="B74" s="26"/>
      <c r="C74" s="26"/>
      <c r="D74" s="1"/>
    </row>
    <row r="75" spans="1:4" x14ac:dyDescent="0.2">
      <c r="A75" s="22" t="s">
        <v>70</v>
      </c>
      <c r="B75" s="26"/>
      <c r="C75" s="26"/>
      <c r="D75" s="1"/>
    </row>
    <row r="76" spans="1:4" x14ac:dyDescent="0.2">
      <c r="A76" s="22" t="s">
        <v>71</v>
      </c>
      <c r="B76" s="26"/>
      <c r="C76" s="26"/>
      <c r="D76" s="1"/>
    </row>
    <row r="77" spans="1:4" x14ac:dyDescent="0.2">
      <c r="A77" s="22" t="s">
        <v>72</v>
      </c>
      <c r="B77" s="26"/>
      <c r="C77" s="26"/>
      <c r="D77" s="1"/>
    </row>
    <row r="78" spans="1:4" x14ac:dyDescent="0.2">
      <c r="A78" s="22" t="s">
        <v>47</v>
      </c>
      <c r="B78" s="26"/>
      <c r="C78" s="26"/>
      <c r="D78" s="1"/>
    </row>
    <row r="79" spans="1:4" ht="40" customHeight="1" x14ac:dyDescent="0.2">
      <c r="A79" s="6" t="s">
        <v>73</v>
      </c>
      <c r="B79" s="28">
        <v>0</v>
      </c>
      <c r="C79" s="28"/>
      <c r="D79" s="1"/>
    </row>
    <row r="80" spans="1:4" x14ac:dyDescent="0.2">
      <c r="A80" s="20" t="s">
        <v>74</v>
      </c>
      <c r="B80" s="27"/>
      <c r="C80" s="27"/>
      <c r="D80" s="1"/>
    </row>
    <row r="81" spans="1:4" ht="18" customHeight="1" x14ac:dyDescent="0.2">
      <c r="A81" s="6" t="s">
        <v>75</v>
      </c>
      <c r="B81" s="26">
        <v>0.05</v>
      </c>
      <c r="C81" s="26"/>
      <c r="D81" s="1"/>
    </row>
    <row r="82" spans="1:4" x14ac:dyDescent="0.2">
      <c r="A82" s="22" t="s">
        <v>47</v>
      </c>
      <c r="B82" s="26">
        <v>0.03</v>
      </c>
      <c r="C82" s="26"/>
      <c r="D82" s="1"/>
    </row>
    <row r="83" spans="1:4" ht="38" customHeight="1" x14ac:dyDescent="0.2">
      <c r="A83" s="29" t="s">
        <v>76</v>
      </c>
      <c r="B83" s="30"/>
      <c r="C83" s="30"/>
      <c r="D83" s="1"/>
    </row>
    <row r="84" spans="1:4" x14ac:dyDescent="0.2">
      <c r="A84" s="1" t="s">
        <v>77</v>
      </c>
      <c r="B84" s="1"/>
      <c r="C84" s="1"/>
      <c r="D84" s="1"/>
    </row>
  </sheetData>
  <mergeCells count="6">
    <mergeCell ref="A2:C2"/>
    <mergeCell ref="A3:C3"/>
    <mergeCell ref="A5:C5"/>
    <mergeCell ref="A6:A7"/>
    <mergeCell ref="B6:B7"/>
    <mergeCell ref="C6:C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workbookViewId="0">
      <selection activeCell="F21" sqref="F21"/>
    </sheetView>
  </sheetViews>
  <sheetFormatPr baseColWidth="10" defaultRowHeight="15" x14ac:dyDescent="0.2"/>
  <cols>
    <col min="1" max="1" width="64.33203125" style="67" customWidth="1"/>
    <col min="2" max="2" width="10.83203125" style="67"/>
    <col min="3" max="3" width="15" style="67" customWidth="1"/>
    <col min="4" max="4" width="10.83203125" style="67"/>
    <col min="5" max="5" width="12.33203125" style="67" customWidth="1"/>
    <col min="6" max="6" width="65.83203125" style="67" customWidth="1"/>
    <col min="7" max="16384" width="10.83203125" style="67"/>
  </cols>
  <sheetData>
    <row r="1" spans="1:6" ht="22" customHeight="1" x14ac:dyDescent="0.25">
      <c r="A1" s="51" t="s">
        <v>146</v>
      </c>
      <c r="B1" s="79"/>
      <c r="C1" s="79"/>
      <c r="D1" s="79"/>
      <c r="E1" s="79"/>
      <c r="F1" s="80"/>
    </row>
    <row r="2" spans="1:6" x14ac:dyDescent="0.2">
      <c r="A2" s="67" t="s">
        <v>132</v>
      </c>
      <c r="B2" s="79"/>
      <c r="C2" s="79"/>
      <c r="D2" s="79"/>
      <c r="E2" s="79"/>
      <c r="F2" s="80"/>
    </row>
    <row r="3" spans="1:6" x14ac:dyDescent="0.2">
      <c r="A3" s="81"/>
      <c r="B3" s="79"/>
      <c r="C3" s="79"/>
      <c r="D3" s="79"/>
      <c r="E3" s="79"/>
      <c r="F3" s="80"/>
    </row>
    <row r="4" spans="1:6" x14ac:dyDescent="0.2">
      <c r="A4" s="68" t="s">
        <v>78</v>
      </c>
      <c r="B4" s="82" t="s">
        <v>161</v>
      </c>
      <c r="C4" s="82" t="s">
        <v>130</v>
      </c>
      <c r="D4" s="82" t="s">
        <v>79</v>
      </c>
      <c r="E4" s="82"/>
      <c r="F4" s="68" t="s">
        <v>80</v>
      </c>
    </row>
    <row r="5" spans="1:6" x14ac:dyDescent="0.2">
      <c r="A5" s="83" t="s">
        <v>131</v>
      </c>
      <c r="B5" s="84">
        <v>19000</v>
      </c>
      <c r="C5" s="84"/>
      <c r="D5" s="85"/>
      <c r="E5" s="85"/>
      <c r="F5" s="83"/>
    </row>
    <row r="6" spans="1:6" x14ac:dyDescent="0.2">
      <c r="A6" s="83" t="s">
        <v>154</v>
      </c>
      <c r="B6" s="85"/>
      <c r="C6" s="86">
        <v>119377</v>
      </c>
      <c r="D6" s="85"/>
      <c r="E6" s="85"/>
      <c r="F6" s="83" t="s">
        <v>157</v>
      </c>
    </row>
    <row r="7" spans="1:6" x14ac:dyDescent="0.2">
      <c r="A7" s="83" t="s">
        <v>82</v>
      </c>
      <c r="C7" s="112">
        <f>SUM(500*6)</f>
        <v>3000</v>
      </c>
      <c r="D7" s="85"/>
      <c r="E7" s="85"/>
      <c r="F7" s="83" t="s">
        <v>168</v>
      </c>
    </row>
    <row r="8" spans="1:6" x14ac:dyDescent="0.2">
      <c r="A8" s="65" t="s">
        <v>158</v>
      </c>
      <c r="B8" s="77">
        <f>SUM(B5:B7)</f>
        <v>19000</v>
      </c>
      <c r="C8" s="66"/>
      <c r="D8" s="66"/>
      <c r="E8" s="65"/>
      <c r="F8" s="66"/>
    </row>
    <row r="9" spans="1:6" x14ac:dyDescent="0.2">
      <c r="A9" s="66" t="s">
        <v>159</v>
      </c>
      <c r="B9" s="66"/>
      <c r="C9" s="77">
        <f>SUM(C5:C7)</f>
        <v>122377</v>
      </c>
      <c r="D9" s="65">
        <f>SUM(D4:D7)</f>
        <v>0</v>
      </c>
      <c r="E9" s="66"/>
      <c r="F9" s="66"/>
    </row>
    <row r="10" spans="1:6" x14ac:dyDescent="0.2">
      <c r="A10" s="68" t="s">
        <v>160</v>
      </c>
      <c r="B10" s="78">
        <f>SUM(B8:C9)</f>
        <v>141377</v>
      </c>
      <c r="C10" s="78"/>
      <c r="D10" s="68"/>
      <c r="E10" s="68"/>
      <c r="F10" s="68"/>
    </row>
    <row r="13" spans="1:6" x14ac:dyDescent="0.2">
      <c r="A13" s="74" t="s">
        <v>153</v>
      </c>
      <c r="B13" s="87" t="s">
        <v>162</v>
      </c>
      <c r="C13" s="82" t="s">
        <v>130</v>
      </c>
      <c r="D13" s="87" t="s">
        <v>81</v>
      </c>
      <c r="E13" s="87" t="s">
        <v>129</v>
      </c>
      <c r="F13" s="88" t="s">
        <v>80</v>
      </c>
    </row>
    <row r="14" spans="1:6" ht="16" customHeight="1" x14ac:dyDescent="0.2">
      <c r="A14" s="89" t="s">
        <v>149</v>
      </c>
      <c r="B14" s="90">
        <v>2500</v>
      </c>
      <c r="C14" s="90"/>
      <c r="D14" s="70"/>
      <c r="E14" s="70"/>
      <c r="F14" s="89" t="s">
        <v>173</v>
      </c>
    </row>
    <row r="15" spans="1:6" ht="16" customHeight="1" x14ac:dyDescent="0.2">
      <c r="A15" s="92" t="s">
        <v>150</v>
      </c>
      <c r="B15" s="90">
        <v>5000</v>
      </c>
      <c r="C15" s="90">
        <v>5000</v>
      </c>
      <c r="D15" s="70"/>
      <c r="E15" s="70"/>
      <c r="F15" s="89" t="s">
        <v>174</v>
      </c>
    </row>
    <row r="16" spans="1:6" ht="17" customHeight="1" x14ac:dyDescent="0.2">
      <c r="A16" s="89" t="s">
        <v>151</v>
      </c>
      <c r="B16" s="90">
        <v>5000</v>
      </c>
      <c r="C16" s="90">
        <v>20850</v>
      </c>
      <c r="D16" s="70"/>
      <c r="E16" s="70"/>
      <c r="F16" s="89" t="s">
        <v>155</v>
      </c>
    </row>
    <row r="17" spans="1:6" ht="17" customHeight="1" x14ac:dyDescent="0.2">
      <c r="A17" s="93" t="s">
        <v>152</v>
      </c>
      <c r="B17" s="90">
        <v>4595</v>
      </c>
      <c r="C17" s="90"/>
      <c r="D17" s="70"/>
      <c r="E17" s="70"/>
      <c r="F17" s="89" t="s">
        <v>156</v>
      </c>
    </row>
    <row r="18" spans="1:6" ht="17" customHeight="1" x14ac:dyDescent="0.2">
      <c r="A18" s="93" t="s">
        <v>169</v>
      </c>
      <c r="B18" s="90">
        <v>1000</v>
      </c>
      <c r="C18" s="90">
        <v>12500</v>
      </c>
      <c r="D18" s="70"/>
      <c r="E18" s="70"/>
      <c r="F18" s="89" t="s">
        <v>170</v>
      </c>
    </row>
    <row r="19" spans="1:6" ht="17" customHeight="1" x14ac:dyDescent="0.2">
      <c r="A19" s="93" t="s">
        <v>171</v>
      </c>
      <c r="B19" s="70"/>
      <c r="C19" s="91">
        <f>SUM(93527-9500)</f>
        <v>84027</v>
      </c>
      <c r="D19" s="71"/>
      <c r="E19" s="70"/>
      <c r="F19" s="89" t="s">
        <v>172</v>
      </c>
    </row>
    <row r="20" spans="1:6" x14ac:dyDescent="0.2">
      <c r="A20" s="69" t="s">
        <v>163</v>
      </c>
      <c r="B20" s="70">
        <f>SUM(B14:B19)*5%</f>
        <v>904.75</v>
      </c>
      <c r="D20" s="71"/>
      <c r="E20" s="70"/>
      <c r="F20" s="70"/>
    </row>
    <row r="21" spans="1:6" x14ac:dyDescent="0.2">
      <c r="A21" s="72" t="s">
        <v>164</v>
      </c>
      <c r="B21" s="73">
        <f>SUM(B14:B20)</f>
        <v>18999.75</v>
      </c>
      <c r="C21" s="73">
        <f>SUM(C14:C20)</f>
        <v>122377</v>
      </c>
      <c r="D21" s="72">
        <f>SUM(D12:D20)</f>
        <v>0</v>
      </c>
      <c r="E21" s="72"/>
      <c r="F21" s="72"/>
    </row>
    <row r="22" spans="1:6" x14ac:dyDescent="0.2">
      <c r="A22" s="74" t="s">
        <v>165</v>
      </c>
      <c r="B22" s="75">
        <f>SUM(B21:C21)</f>
        <v>141376.75</v>
      </c>
      <c r="C22" s="74"/>
      <c r="D22" s="74"/>
      <c r="E22" s="74"/>
      <c r="F22" s="74"/>
    </row>
    <row r="23" spans="1:6" x14ac:dyDescent="0.2">
      <c r="A23" s="76" t="s">
        <v>166</v>
      </c>
      <c r="B23" s="75">
        <f>SUM(B22-B10)</f>
        <v>-0.25</v>
      </c>
      <c r="C23" s="74"/>
      <c r="D23" s="74"/>
      <c r="E23" s="74"/>
      <c r="F23" s="76"/>
    </row>
  </sheetData>
  <pageMargins left="0.7" right="0.7" top="0.75" bottom="0.75" header="0.3" footer="0.3"/>
  <pageSetup paperSize="9"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B10" sqref="B10"/>
    </sheetView>
  </sheetViews>
  <sheetFormatPr baseColWidth="10" defaultRowHeight="16" x14ac:dyDescent="0.2"/>
  <cols>
    <col min="1" max="1" width="55.1640625" customWidth="1"/>
    <col min="2" max="2" width="51" style="48" customWidth="1"/>
    <col min="6" max="6" width="32.6640625" customWidth="1"/>
    <col min="7" max="7" width="48" customWidth="1"/>
  </cols>
  <sheetData>
    <row r="1" spans="1:7" ht="19" x14ac:dyDescent="0.25">
      <c r="A1" s="51" t="s">
        <v>148</v>
      </c>
    </row>
    <row r="2" spans="1:7" s="32" customFormat="1" ht="22" customHeight="1" x14ac:dyDescent="0.15">
      <c r="A2" s="34" t="s">
        <v>83</v>
      </c>
      <c r="B2" s="35" t="s">
        <v>84</v>
      </c>
      <c r="C2" s="36" t="s">
        <v>85</v>
      </c>
      <c r="D2" s="36" t="s">
        <v>86</v>
      </c>
      <c r="E2" s="36" t="s">
        <v>87</v>
      </c>
      <c r="F2" s="34" t="s">
        <v>88</v>
      </c>
      <c r="G2" s="34" t="s">
        <v>89</v>
      </c>
    </row>
    <row r="3" spans="1:7" s="33" customFormat="1" ht="18" customHeight="1" x14ac:dyDescent="0.2">
      <c r="A3" s="106" t="s">
        <v>133</v>
      </c>
      <c r="B3" s="106"/>
      <c r="C3" s="52"/>
      <c r="D3" s="52"/>
      <c r="E3" s="52"/>
      <c r="F3" s="53"/>
      <c r="G3" s="53"/>
    </row>
    <row r="4" spans="1:7" s="33" customFormat="1" ht="29" customHeight="1" x14ac:dyDescent="0.2">
      <c r="A4" s="107" t="s">
        <v>134</v>
      </c>
      <c r="B4" s="54" t="s">
        <v>135</v>
      </c>
      <c r="C4" s="54" t="s">
        <v>136</v>
      </c>
      <c r="D4" s="54"/>
      <c r="E4" s="55"/>
      <c r="F4" s="54" t="s">
        <v>137</v>
      </c>
      <c r="G4" s="56"/>
    </row>
    <row r="5" spans="1:7" s="33" customFormat="1" ht="27" customHeight="1" x14ac:dyDescent="0.2">
      <c r="A5" s="108"/>
      <c r="B5" s="54" t="s">
        <v>138</v>
      </c>
      <c r="C5" s="54" t="s">
        <v>139</v>
      </c>
      <c r="D5" s="57"/>
      <c r="E5" s="55"/>
      <c r="F5" s="54" t="s">
        <v>140</v>
      </c>
      <c r="G5" s="56"/>
    </row>
    <row r="6" spans="1:7" s="33" customFormat="1" ht="42" customHeight="1" x14ac:dyDescent="0.2">
      <c r="A6" s="109"/>
      <c r="B6" s="43" t="s">
        <v>141</v>
      </c>
      <c r="C6" s="43" t="s">
        <v>142</v>
      </c>
      <c r="D6" s="54"/>
      <c r="E6" s="54"/>
      <c r="F6" s="54" t="s">
        <v>143</v>
      </c>
      <c r="G6" s="56"/>
    </row>
    <row r="7" spans="1:7" s="33" customFormat="1" ht="22" customHeight="1" x14ac:dyDescent="0.2">
      <c r="A7" s="34"/>
      <c r="B7" s="35"/>
      <c r="C7" s="36"/>
      <c r="D7" s="36"/>
      <c r="E7" s="36"/>
      <c r="F7" s="34"/>
      <c r="G7" s="34"/>
    </row>
    <row r="8" spans="1:7" s="33" customFormat="1" ht="42" customHeight="1" x14ac:dyDescent="0.2">
      <c r="A8" s="106" t="s">
        <v>90</v>
      </c>
      <c r="B8" s="106"/>
      <c r="C8" s="37"/>
      <c r="D8" s="37"/>
      <c r="E8" s="37"/>
      <c r="F8" s="38"/>
      <c r="G8" s="38"/>
    </row>
    <row r="9" spans="1:7" s="33" customFormat="1" ht="34" customHeight="1" x14ac:dyDescent="0.2">
      <c r="A9" s="39" t="s">
        <v>91</v>
      </c>
      <c r="B9" s="40" t="s">
        <v>92</v>
      </c>
      <c r="C9" s="41"/>
      <c r="D9" s="41"/>
      <c r="E9" s="41"/>
      <c r="F9" s="42" t="s">
        <v>93</v>
      </c>
      <c r="G9" s="42"/>
    </row>
    <row r="10" spans="1:7" s="33" customFormat="1" ht="43" customHeight="1" x14ac:dyDescent="0.2">
      <c r="A10" s="42"/>
      <c r="B10" s="40" t="s">
        <v>94</v>
      </c>
      <c r="C10" s="41"/>
      <c r="D10" s="41"/>
      <c r="E10" s="41"/>
      <c r="F10" s="42"/>
      <c r="G10" s="42"/>
    </row>
    <row r="11" spans="1:7" s="33" customFormat="1" ht="29" customHeight="1" x14ac:dyDescent="0.2">
      <c r="A11" s="58" t="s">
        <v>95</v>
      </c>
      <c r="B11" s="39" t="s">
        <v>96</v>
      </c>
      <c r="C11" s="41"/>
      <c r="D11" s="41"/>
      <c r="E11" s="41"/>
      <c r="F11" s="39" t="s">
        <v>97</v>
      </c>
      <c r="G11" s="42"/>
    </row>
    <row r="12" spans="1:7" s="33" customFormat="1" ht="25" customHeight="1" x14ac:dyDescent="0.2">
      <c r="A12" s="42"/>
      <c r="B12" s="39" t="s">
        <v>98</v>
      </c>
      <c r="C12" s="41"/>
      <c r="D12" s="41"/>
      <c r="E12" s="41"/>
      <c r="F12" s="39" t="s">
        <v>97</v>
      </c>
      <c r="G12" s="42"/>
    </row>
    <row r="13" spans="1:7" s="33" customFormat="1" ht="30" customHeight="1" x14ac:dyDescent="0.2">
      <c r="A13" s="42"/>
      <c r="B13" s="39" t="s">
        <v>99</v>
      </c>
      <c r="C13" s="41"/>
      <c r="D13" s="41"/>
      <c r="E13" s="41"/>
      <c r="F13" s="39" t="s">
        <v>100</v>
      </c>
      <c r="G13" s="42"/>
    </row>
    <row r="14" spans="1:7" s="33" customFormat="1" ht="35" customHeight="1" x14ac:dyDescent="0.2">
      <c r="A14" s="42"/>
      <c r="B14" s="39" t="s">
        <v>101</v>
      </c>
      <c r="C14" s="41"/>
      <c r="D14" s="41"/>
      <c r="E14" s="41"/>
      <c r="F14" s="39" t="s">
        <v>100</v>
      </c>
      <c r="G14" s="42"/>
    </row>
    <row r="15" spans="1:7" s="33" customFormat="1" ht="38" customHeight="1" x14ac:dyDescent="0.2">
      <c r="A15" s="42"/>
      <c r="B15" s="39" t="s">
        <v>102</v>
      </c>
      <c r="C15" s="41"/>
      <c r="D15" s="41"/>
      <c r="E15" s="41"/>
      <c r="F15" s="39" t="s">
        <v>100</v>
      </c>
      <c r="G15" s="42"/>
    </row>
    <row r="16" spans="1:7" s="33" customFormat="1" ht="31" customHeight="1" x14ac:dyDescent="0.2">
      <c r="A16" s="42"/>
      <c r="B16" s="39" t="s">
        <v>103</v>
      </c>
      <c r="C16" s="41"/>
      <c r="D16" s="41"/>
      <c r="E16" s="41"/>
      <c r="F16" s="39" t="s">
        <v>100</v>
      </c>
      <c r="G16" s="42"/>
    </row>
    <row r="17" spans="1:7" s="33" customFormat="1" ht="30" customHeight="1" x14ac:dyDescent="0.2">
      <c r="A17" s="42"/>
      <c r="B17" s="39" t="s">
        <v>104</v>
      </c>
      <c r="C17" s="41"/>
      <c r="D17" s="41"/>
      <c r="E17" s="41"/>
      <c r="F17" s="39" t="s">
        <v>105</v>
      </c>
      <c r="G17" s="42"/>
    </row>
    <row r="18" spans="1:7" s="33" customFormat="1" ht="31" customHeight="1" x14ac:dyDescent="0.2">
      <c r="A18" s="106" t="s">
        <v>106</v>
      </c>
      <c r="B18" s="106"/>
      <c r="C18" s="37"/>
      <c r="D18" s="37"/>
      <c r="E18" s="37"/>
      <c r="F18" s="38"/>
      <c r="G18" s="38"/>
    </row>
    <row r="19" spans="1:7" s="33" customFormat="1" ht="22" customHeight="1" x14ac:dyDescent="0.2">
      <c r="A19" s="58" t="s">
        <v>107</v>
      </c>
      <c r="B19" s="43" t="s">
        <v>108</v>
      </c>
      <c r="C19" s="41"/>
      <c r="D19" s="41"/>
      <c r="E19" s="41"/>
      <c r="F19" s="39" t="s">
        <v>109</v>
      </c>
      <c r="G19" s="42"/>
    </row>
    <row r="20" spans="1:7" s="33" customFormat="1" ht="37" customHeight="1" x14ac:dyDescent="0.2">
      <c r="A20" s="42"/>
      <c r="B20" s="44" t="s">
        <v>110</v>
      </c>
      <c r="C20" s="41"/>
      <c r="D20" s="41"/>
      <c r="E20" s="41"/>
      <c r="F20" s="39" t="s">
        <v>111</v>
      </c>
      <c r="G20" s="42"/>
    </row>
    <row r="21" spans="1:7" s="33" customFormat="1" ht="28" customHeight="1" x14ac:dyDescent="0.2">
      <c r="A21" s="42"/>
      <c r="B21" s="44" t="s">
        <v>112</v>
      </c>
      <c r="C21" s="41"/>
      <c r="D21" s="41"/>
      <c r="E21" s="41"/>
      <c r="F21" s="39" t="s">
        <v>111</v>
      </c>
      <c r="G21" s="42"/>
    </row>
    <row r="22" spans="1:7" s="33" customFormat="1" ht="32" customHeight="1" x14ac:dyDescent="0.2">
      <c r="A22" s="42"/>
      <c r="B22" s="44" t="s">
        <v>113</v>
      </c>
      <c r="C22" s="41"/>
      <c r="D22" s="41"/>
      <c r="E22" s="41"/>
      <c r="F22" s="39" t="s">
        <v>111</v>
      </c>
      <c r="G22" s="42"/>
    </row>
    <row r="23" spans="1:7" s="33" customFormat="1" ht="36" customHeight="1" x14ac:dyDescent="0.2">
      <c r="A23" s="42"/>
      <c r="B23" s="43" t="s">
        <v>114</v>
      </c>
      <c r="C23" s="41"/>
      <c r="D23" s="41"/>
      <c r="E23" s="41"/>
      <c r="F23" s="39" t="s">
        <v>111</v>
      </c>
      <c r="G23" s="42"/>
    </row>
    <row r="24" spans="1:7" s="33" customFormat="1" ht="26" customHeight="1" x14ac:dyDescent="0.2">
      <c r="A24" s="42"/>
      <c r="B24" s="43" t="s">
        <v>115</v>
      </c>
      <c r="C24" s="41"/>
      <c r="D24" s="41"/>
      <c r="E24" s="41"/>
      <c r="F24" s="39" t="s">
        <v>111</v>
      </c>
      <c r="G24" s="42"/>
    </row>
    <row r="25" spans="1:7" s="33" customFormat="1" ht="22" customHeight="1" x14ac:dyDescent="0.2">
      <c r="A25" s="42"/>
      <c r="B25" s="43" t="s">
        <v>116</v>
      </c>
      <c r="C25" s="41"/>
      <c r="D25" s="41"/>
      <c r="E25" s="41"/>
      <c r="F25" s="39" t="s">
        <v>117</v>
      </c>
      <c r="G25" s="42"/>
    </row>
    <row r="26" spans="1:7" s="33" customFormat="1" ht="28" customHeight="1" x14ac:dyDescent="0.2">
      <c r="A26" s="42"/>
      <c r="B26" s="44" t="s">
        <v>118</v>
      </c>
      <c r="C26" s="41"/>
      <c r="D26" s="41"/>
      <c r="E26" s="41"/>
      <c r="F26" s="39" t="s">
        <v>117</v>
      </c>
      <c r="G26" s="42"/>
    </row>
    <row r="27" spans="1:7" s="33" customFormat="1" ht="33" customHeight="1" x14ac:dyDescent="0.2">
      <c r="A27" s="42"/>
      <c r="B27" s="39" t="s">
        <v>119</v>
      </c>
      <c r="C27" s="41"/>
      <c r="D27" s="41"/>
      <c r="E27" s="41"/>
      <c r="F27" s="45" t="s">
        <v>100</v>
      </c>
      <c r="G27" s="42"/>
    </row>
    <row r="28" spans="1:7" ht="21" customHeight="1" x14ac:dyDescent="0.2">
      <c r="A28" s="46" t="s">
        <v>120</v>
      </c>
      <c r="B28" s="47"/>
      <c r="C28" s="37"/>
      <c r="D28" s="37"/>
      <c r="E28" s="37"/>
      <c r="F28" s="38"/>
      <c r="G28" s="38"/>
    </row>
    <row r="29" spans="1:7" x14ac:dyDescent="0.2">
      <c r="A29" s="42"/>
      <c r="B29" s="40" t="s">
        <v>121</v>
      </c>
      <c r="C29" s="41"/>
      <c r="D29" s="41"/>
      <c r="E29" s="41"/>
      <c r="F29" s="45" t="s">
        <v>144</v>
      </c>
      <c r="G29" s="42"/>
    </row>
    <row r="30" spans="1:7" x14ac:dyDescent="0.2">
      <c r="A30" s="42"/>
      <c r="B30" s="40" t="s">
        <v>122</v>
      </c>
      <c r="C30" s="41"/>
      <c r="D30" s="41"/>
      <c r="E30" s="41"/>
      <c r="F30" s="45" t="s">
        <v>125</v>
      </c>
      <c r="G30" s="42"/>
    </row>
    <row r="31" spans="1:7" x14ac:dyDescent="0.2">
      <c r="A31" s="42"/>
      <c r="B31" s="40" t="s">
        <v>123</v>
      </c>
      <c r="C31" s="41"/>
      <c r="D31" s="41"/>
      <c r="E31" s="41"/>
      <c r="F31" s="45" t="s">
        <v>126</v>
      </c>
      <c r="G31" s="42"/>
    </row>
    <row r="32" spans="1:7" x14ac:dyDescent="0.2">
      <c r="A32" s="42"/>
      <c r="B32" s="40" t="s">
        <v>124</v>
      </c>
      <c r="C32" s="41"/>
      <c r="D32" s="41"/>
      <c r="E32" s="41"/>
      <c r="F32" s="45" t="s">
        <v>127</v>
      </c>
      <c r="G32" s="42"/>
    </row>
    <row r="33" spans="1:7" x14ac:dyDescent="0.2">
      <c r="A33" s="42"/>
      <c r="B33" s="40" t="s">
        <v>145</v>
      </c>
      <c r="C33" s="41"/>
      <c r="D33" s="41"/>
      <c r="E33" s="41"/>
      <c r="F33" s="45" t="s">
        <v>128</v>
      </c>
      <c r="G33" s="42"/>
    </row>
  </sheetData>
  <mergeCells count="4">
    <mergeCell ref="A3:B3"/>
    <mergeCell ref="A4:A6"/>
    <mergeCell ref="A8:B8"/>
    <mergeCell ref="A18:B18"/>
  </mergeCells>
  <hyperlinks>
    <hyperlink ref="B20" r:id="rId1"/>
    <hyperlink ref="B21" r:id="rId2"/>
    <hyperlink ref="B22" r:id="rId3"/>
    <hyperlink ref="B26" r:id="rId4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E6BE31A9-20D9-4A32-B9AC-46236E9AA707}"/>
</file>

<file path=customXml/itemProps2.xml><?xml version="1.0" encoding="utf-8"?>
<ds:datastoreItem xmlns:ds="http://schemas.openxmlformats.org/officeDocument/2006/customXml" ds:itemID="{F11AE994-E01A-4357-8D05-7D894C2FE5A9}"/>
</file>

<file path=customXml/itemProps3.xml><?xml version="1.0" encoding="utf-8"?>
<ds:datastoreItem xmlns:ds="http://schemas.openxmlformats.org/officeDocument/2006/customXml" ds:itemID="{09AA158A-D0CE-42BC-9807-C51566DF5D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KPIs</vt:lpstr>
      <vt:lpstr>BUDGET</vt:lpstr>
      <vt:lpstr>EVALUATION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2016-10-07T08:01:17Z</dcterms:created>
  <dcterms:modified xsi:type="dcterms:W3CDTF">2017-01-11T12:51:42Z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