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https://hull2017.sharepoint.com/Projects/PRSF New Music Biennial/A_Budget/"/>
    </mc:Choice>
  </mc:AlternateContent>
  <xr:revisionPtr revIDLastSave="0" documentId="C6E3DEA93D52EFD0C19E846C1CF00678F3FA130F" xr6:coauthVersionLast="23" xr6:coauthVersionMax="23" xr10:uidLastSave="{00000000-0000-0000-0000-000000000000}"/>
  <bookViews>
    <workbookView xWindow="0" yWindow="0" windowWidth="28800" windowHeight="11610" xr2:uid="{00000000-000D-0000-FFFF-FFFF00000000}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6" i="1"/>
  <c r="F13" i="1"/>
  <c r="G38" i="1"/>
  <c r="F38" i="1"/>
  <c r="H38" i="1"/>
  <c r="B79" i="1"/>
</calcChain>
</file>

<file path=xl/sharedStrings.xml><?xml version="1.0" encoding="utf-8"?>
<sst xmlns="http://schemas.openxmlformats.org/spreadsheetml/2006/main" count="115" uniqueCount="103">
  <si>
    <t>PRS New Music Biennial</t>
  </si>
  <si>
    <t>ACTUAL COSTS</t>
  </si>
  <si>
    <t>IN KIND/ORGANISATIONAL COSTS</t>
  </si>
  <si>
    <t>City Hall Main Hall</t>
  </si>
  <si>
    <t>Total Cost</t>
  </si>
  <si>
    <t>Hire Fee (4 days)</t>
  </si>
  <si>
    <t>Exec Producer</t>
  </si>
  <si>
    <t>Consultation on selection of work</t>
  </si>
  <si>
    <t>Technical Hires</t>
  </si>
  <si>
    <t>Producer</t>
  </si>
  <si>
    <t>Based on 6 months work over 1.5 yrs</t>
  </si>
  <si>
    <t>Piano Hire</t>
  </si>
  <si>
    <t>Production Manager</t>
  </si>
  <si>
    <t>25 days at £250 per day</t>
  </si>
  <si>
    <t>Production Team/DSM</t>
  </si>
  <si>
    <t>Marketing Manager</t>
  </si>
  <si>
    <t>Based on 3 months work</t>
  </si>
  <si>
    <t>PR Manager</t>
  </si>
  <si>
    <t>Fruit</t>
  </si>
  <si>
    <t>Admin Support</t>
  </si>
  <si>
    <t>Based on office supplies, full admin costs. Use of office, etc</t>
  </si>
  <si>
    <t>Venue Hire (2 day)</t>
  </si>
  <si>
    <t>Digital Marketing Support</t>
  </si>
  <si>
    <t>Tech Hires</t>
  </si>
  <si>
    <t>Front of House Vols</t>
  </si>
  <si>
    <t>Based on 280 vols doing 4 hr shofts at £7.50 per hour. But this could be streamlined.</t>
  </si>
  <si>
    <t>Stage Manager</t>
  </si>
  <si>
    <t>Production Support 2017</t>
  </si>
  <si>
    <t>2 Production Assistants for 16 days in total.</t>
  </si>
  <si>
    <t>Total</t>
  </si>
  <si>
    <t>Stage @Dock</t>
  </si>
  <si>
    <t>Dry Hire Fee (2 days)</t>
  </si>
  <si>
    <t>Performance</t>
  </si>
  <si>
    <t>Expected Aud</t>
  </si>
  <si>
    <t>Actual Audience</t>
  </si>
  <si>
    <t>Drop Off</t>
  </si>
  <si>
    <t>Anna Meredith</t>
  </si>
  <si>
    <t>Stage/Cover</t>
  </si>
  <si>
    <t>Simon Holt/BBC Concert Orchestra</t>
  </si>
  <si>
    <t>Dressing Room</t>
  </si>
  <si>
    <t>Gavin Bryars</t>
  </si>
  <si>
    <t>Mica Levi</t>
  </si>
  <si>
    <t>Zebedees Yard</t>
  </si>
  <si>
    <t>Daniel Elms</t>
  </si>
  <si>
    <t>Venue Hire</t>
  </si>
  <si>
    <t>Ray Lee</t>
  </si>
  <si>
    <t>Over 6 performances. Only 11am Sat morning ticketed. 4pm Saturday afternoon most popular.</t>
  </si>
  <si>
    <t>Venue Hire - Greenroom</t>
    <phoneticPr fontId="0" type="noConversion"/>
  </si>
  <si>
    <t>Laurence Crane</t>
  </si>
  <si>
    <t>Additional hire for toilers</t>
  </si>
  <si>
    <t>Errollyn Wallen</t>
  </si>
  <si>
    <t>Power</t>
  </si>
  <si>
    <t>Emily Hall</t>
  </si>
  <si>
    <t>Local crew for get in and out</t>
    <phoneticPr fontId="0" type="noConversion"/>
  </si>
  <si>
    <t>Hannah Peel</t>
  </si>
  <si>
    <t>James McVinnie Darkstar</t>
  </si>
  <si>
    <t>Screens</t>
  </si>
  <si>
    <t>GoGo Penguin</t>
  </si>
  <si>
    <t>Crowd Barrier</t>
  </si>
  <si>
    <t>Eliza Carthy</t>
  </si>
  <si>
    <t>Accommodation</t>
  </si>
  <si>
    <t>Mark Simpson</t>
  </si>
  <si>
    <t>Site Manager</t>
    <phoneticPr fontId="0" type="noConversion"/>
  </si>
  <si>
    <t>Jason Singh</t>
  </si>
  <si>
    <t>Toilets</t>
  </si>
  <si>
    <t>Residency Supergroup</t>
  </si>
  <si>
    <t>Jocelyn Pook</t>
  </si>
  <si>
    <t>Hull Minster</t>
  </si>
  <si>
    <t>Peter Edwards</t>
  </si>
  <si>
    <t>Philip Venables and David Hoyle</t>
  </si>
  <si>
    <t>Brian Irvine and Jennifer Walshe</t>
  </si>
  <si>
    <t>Sam Lee</t>
  </si>
  <si>
    <t>Performance License</t>
  </si>
  <si>
    <t>Aftershow Parties</t>
  </si>
  <si>
    <t>Albermale</t>
    <phoneticPr fontId="0" type="noConversion"/>
  </si>
  <si>
    <t>Venue hire</t>
    <phoneticPr fontId="0" type="noConversion"/>
  </si>
  <si>
    <t>Technical hire</t>
    <phoneticPr fontId="0" type="noConversion"/>
  </si>
  <si>
    <t>Stage manager</t>
    <phoneticPr fontId="0" type="noConversion"/>
  </si>
  <si>
    <t>Stage Hands</t>
  </si>
  <si>
    <t>Guildhall</t>
  </si>
  <si>
    <t>Technical</t>
  </si>
  <si>
    <t>SM</t>
  </si>
  <si>
    <t>Funktion</t>
  </si>
  <si>
    <t>Chairs</t>
  </si>
  <si>
    <t>General Costs</t>
  </si>
  <si>
    <t>Riders</t>
  </si>
  <si>
    <t>Marketing</t>
  </si>
  <si>
    <t>Filming / Photography</t>
  </si>
  <si>
    <t>Image/Identity Creation</t>
  </si>
  <si>
    <t>Site Dressing</t>
  </si>
  <si>
    <t>Print and Signage</t>
  </si>
  <si>
    <t>Access</t>
  </si>
  <si>
    <t>PRS License</t>
  </si>
  <si>
    <t>Travel</t>
  </si>
  <si>
    <t>Security: ALL</t>
  </si>
  <si>
    <t>Backline</t>
  </si>
  <si>
    <t>Additional Crew and all others</t>
  </si>
  <si>
    <t>Petty Cash/Consumables</t>
  </si>
  <si>
    <t>Man &amp; Van</t>
  </si>
  <si>
    <t>First Aid</t>
  </si>
  <si>
    <t>FOH/Vol Coordinator/</t>
  </si>
  <si>
    <t>Installation EMs</t>
  </si>
  <si>
    <t>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</si>
</sst>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_-;\-&quot;£&quot;* #,##0_-;_-&quot;£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4" xfId="0" applyNumberFormat="1" applyBorder="1"/>
    <xf numFmtId="0" fontId="0" fillId="0" borderId="4" xfId="0" applyNumberFormat="1" applyBorder="1"/>
    <xf numFmtId="0" fontId="0" fillId="0" borderId="0" xfId="0" applyBorder="1"/>
    <xf numFmtId="164" fontId="0" fillId="0" borderId="0" xfId="0" applyNumberFormat="1" applyBorder="1"/>
    <xf numFmtId="0" fontId="3" fillId="0" borderId="0" xfId="0" applyFont="1" applyFill="1" applyBorder="1"/>
    <xf numFmtId="0" fontId="2" fillId="0" borderId="1" xfId="0" applyFont="1" applyFill="1" applyBorder="1"/>
    <xf numFmtId="0" fontId="0" fillId="0" borderId="10" xfId="0" applyFill="1" applyBorder="1"/>
    <xf numFmtId="0" fontId="0" fillId="0" borderId="3" xfId="0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0" fontId="2" fillId="0" borderId="12" xfId="0" applyFont="1" applyBorder="1"/>
    <xf numFmtId="164" fontId="2" fillId="0" borderId="13" xfId="0" applyNumberFormat="1" applyFont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4" xfId="0" applyBorder="1"/>
    <xf numFmtId="0" fontId="2" fillId="0" borderId="4" xfId="0" applyFont="1" applyBorder="1"/>
    <xf numFmtId="0" fontId="0" fillId="0" borderId="4" xfId="0" applyBorder="1" applyAlignment="1">
      <alignment horizontal="left"/>
    </xf>
    <xf numFmtId="164" fontId="2" fillId="0" borderId="4" xfId="0" applyNumberFormat="1" applyFont="1" applyBorder="1"/>
    <xf numFmtId="9" fontId="0" fillId="0" borderId="4" xfId="1" applyFont="1" applyBorder="1" applyAlignment="1">
      <alignment horizontal="left"/>
    </xf>
    <xf numFmtId="164" fontId="2" fillId="0" borderId="2" xfId="0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0" xfId="0" applyFill="1"/>
    <xf numFmtId="164" fontId="0" fillId="0" borderId="0" xfId="0" applyNumberFormat="1" applyFill="1"/>
    <xf numFmtId="164" fontId="0" fillId="0" borderId="2" xfId="0" applyNumberFormat="1" applyFill="1" applyBorder="1"/>
    <xf numFmtId="0" fontId="2" fillId="0" borderId="2" xfId="0" applyFont="1" applyFill="1" applyBorder="1"/>
    <xf numFmtId="0" fontId="0" fillId="0" borderId="1" xfId="0" applyFill="1" applyBorder="1"/>
    <xf numFmtId="164" fontId="0" fillId="0" borderId="11" xfId="0" applyNumberFormat="1" applyFill="1" applyBorder="1"/>
    <xf numFmtId="0" fontId="0" fillId="0" borderId="14" xfId="0" applyFill="1" applyBorder="1"/>
    <xf numFmtId="164" fontId="0" fillId="0" borderId="15" xfId="0" applyNumberFormat="1" applyFill="1" applyBorder="1"/>
    <xf numFmtId="0" fontId="0" fillId="0" borderId="8" xfId="0" applyFill="1" applyBorder="1"/>
    <xf numFmtId="164" fontId="0" fillId="0" borderId="16" xfId="0" applyNumberFormat="1" applyFill="1" applyBorder="1"/>
    <xf numFmtId="0" fontId="2" fillId="0" borderId="4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left"/>
    </xf>
    <xf numFmtId="0" fontId="0" fillId="0" borderId="17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zoomScale="87" zoomScaleNormal="87" workbookViewId="0" xr3:uid="{AEA406A1-0E4B-5B11-9CD5-51D6E497D94C}">
      <selection activeCell="G29" sqref="G29"/>
    </sheetView>
  </sheetViews>
  <sheetFormatPr defaultRowHeight="15"/>
  <cols>
    <col min="1" max="1" width="35.42578125" customWidth="1"/>
    <col min="2" max="2" width="12.7109375" customWidth="1"/>
    <col min="5" max="5" width="36.85546875" customWidth="1"/>
    <col min="6" max="6" width="12.5703125" bestFit="1" customWidth="1"/>
    <col min="7" max="7" width="78.5703125" customWidth="1"/>
    <col min="8" max="8" width="11.42578125" customWidth="1"/>
  </cols>
  <sheetData>
    <row r="1" spans="1:8">
      <c r="A1" s="1" t="s">
        <v>0</v>
      </c>
      <c r="B1" s="2"/>
    </row>
    <row r="2" spans="1:8" ht="15.75" thickBot="1">
      <c r="A2" s="1" t="s">
        <v>1</v>
      </c>
      <c r="B2" s="2"/>
      <c r="E2" s="1" t="s">
        <v>2</v>
      </c>
    </row>
    <row r="3" spans="1:8">
      <c r="A3" s="8" t="s">
        <v>3</v>
      </c>
      <c r="B3" s="22" t="s">
        <v>4</v>
      </c>
    </row>
    <row r="4" spans="1:8">
      <c r="A4" s="10" t="s">
        <v>5</v>
      </c>
      <c r="B4" s="11">
        <v>7900</v>
      </c>
      <c r="E4" s="17" t="s">
        <v>6</v>
      </c>
      <c r="F4" s="3">
        <v>3000</v>
      </c>
      <c r="G4" s="17" t="s">
        <v>7</v>
      </c>
      <c r="H4" s="5"/>
    </row>
    <row r="5" spans="1:8">
      <c r="A5" s="10" t="s">
        <v>8</v>
      </c>
      <c r="B5" s="11">
        <v>7615.89</v>
      </c>
      <c r="E5" s="17" t="s">
        <v>9</v>
      </c>
      <c r="F5" s="3">
        <v>10000</v>
      </c>
      <c r="G5" s="17" t="s">
        <v>10</v>
      </c>
      <c r="H5" s="5"/>
    </row>
    <row r="6" spans="1:8">
      <c r="A6" s="23" t="s">
        <v>11</v>
      </c>
      <c r="B6" s="11">
        <v>1250</v>
      </c>
      <c r="E6" s="17" t="s">
        <v>12</v>
      </c>
      <c r="F6" s="3">
        <v>6250</v>
      </c>
      <c r="G6" s="17" t="s">
        <v>13</v>
      </c>
      <c r="H6" s="5"/>
    </row>
    <row r="7" spans="1:8" ht="15.75" thickBot="1">
      <c r="A7" s="24" t="s">
        <v>14</v>
      </c>
      <c r="B7" s="30">
        <v>1650</v>
      </c>
      <c r="E7" s="17" t="s">
        <v>15</v>
      </c>
      <c r="F7" s="3">
        <v>5000</v>
      </c>
      <c r="G7" s="17" t="s">
        <v>16</v>
      </c>
      <c r="H7" s="5"/>
    </row>
    <row r="8" spans="1:8" ht="15.75" thickBot="1">
      <c r="A8" s="25"/>
      <c r="B8" s="26"/>
      <c r="E8" s="17" t="s">
        <v>17</v>
      </c>
      <c r="F8" s="3">
        <v>2000</v>
      </c>
      <c r="G8" s="17"/>
      <c r="H8" s="5"/>
    </row>
    <row r="9" spans="1:8">
      <c r="A9" s="8" t="s">
        <v>18</v>
      </c>
      <c r="B9" s="27"/>
      <c r="E9" s="17" t="s">
        <v>19</v>
      </c>
      <c r="F9" s="3">
        <v>1200</v>
      </c>
      <c r="G9" s="17" t="s">
        <v>20</v>
      </c>
      <c r="H9" s="5"/>
    </row>
    <row r="10" spans="1:8">
      <c r="A10" s="10" t="s">
        <v>21</v>
      </c>
      <c r="B10" s="11">
        <v>1650</v>
      </c>
      <c r="E10" s="17" t="s">
        <v>22</v>
      </c>
      <c r="F10" s="3">
        <v>1000</v>
      </c>
      <c r="G10" s="17"/>
      <c r="H10" s="5"/>
    </row>
    <row r="11" spans="1:8">
      <c r="A11" s="10" t="s">
        <v>23</v>
      </c>
      <c r="B11" s="11">
        <v>2576.67</v>
      </c>
      <c r="E11" s="17" t="s">
        <v>24</v>
      </c>
      <c r="F11" s="3">
        <v>8400</v>
      </c>
      <c r="G11" s="17" t="s">
        <v>25</v>
      </c>
      <c r="H11" s="5"/>
    </row>
    <row r="12" spans="1:8" ht="15.75" thickBot="1">
      <c r="A12" s="24" t="s">
        <v>26</v>
      </c>
      <c r="B12" s="30">
        <v>600</v>
      </c>
      <c r="E12" s="37" t="s">
        <v>27</v>
      </c>
      <c r="F12" s="2">
        <v>1900</v>
      </c>
      <c r="G12" s="37" t="s">
        <v>28</v>
      </c>
    </row>
    <row r="13" spans="1:8" ht="15.75" thickBot="1">
      <c r="A13" s="25"/>
      <c r="B13" s="26"/>
      <c r="E13" s="18" t="s">
        <v>29</v>
      </c>
      <c r="F13" s="20">
        <f>SUM(F4:F12)</f>
        <v>38750</v>
      </c>
    </row>
    <row r="14" spans="1:8">
      <c r="A14" s="8" t="s">
        <v>30</v>
      </c>
      <c r="B14" s="22"/>
      <c r="F14" s="2"/>
    </row>
    <row r="15" spans="1:8">
      <c r="A15" s="10" t="s">
        <v>31</v>
      </c>
      <c r="B15" s="11">
        <v>340</v>
      </c>
      <c r="E15" s="18" t="s">
        <v>32</v>
      </c>
      <c r="F15" s="18" t="s">
        <v>33</v>
      </c>
      <c r="G15" s="18" t="s">
        <v>34</v>
      </c>
      <c r="H15" s="18" t="s">
        <v>35</v>
      </c>
    </row>
    <row r="16" spans="1:8">
      <c r="A16" s="10" t="s">
        <v>8</v>
      </c>
      <c r="B16" s="11">
        <v>1669</v>
      </c>
      <c r="E16" s="18" t="s">
        <v>36</v>
      </c>
      <c r="F16" s="17">
        <v>201</v>
      </c>
      <c r="G16" s="19">
        <v>145</v>
      </c>
      <c r="H16" s="21">
        <f>SUM(F16-G16)/F16</f>
        <v>0.27860696517412936</v>
      </c>
    </row>
    <row r="17" spans="1:9">
      <c r="A17" s="10" t="s">
        <v>37</v>
      </c>
      <c r="B17" s="11">
        <v>2500</v>
      </c>
      <c r="E17" s="18" t="s">
        <v>38</v>
      </c>
      <c r="F17" s="4">
        <v>576</v>
      </c>
      <c r="G17" s="19">
        <v>247</v>
      </c>
      <c r="H17" s="21">
        <f t="shared" ref="H17:H38" si="0">SUM(F17-G17)/F17</f>
        <v>0.57118055555555558</v>
      </c>
    </row>
    <row r="18" spans="1:9" ht="15.75" thickBot="1">
      <c r="A18" s="24" t="s">
        <v>39</v>
      </c>
      <c r="B18" s="30">
        <v>300</v>
      </c>
      <c r="E18" s="18" t="s">
        <v>40</v>
      </c>
      <c r="F18" s="4">
        <v>202</v>
      </c>
      <c r="G18" s="19">
        <v>131</v>
      </c>
      <c r="H18" s="21">
        <f t="shared" si="0"/>
        <v>0.35148514851485146</v>
      </c>
    </row>
    <row r="19" spans="1:9" ht="15.75" thickBot="1">
      <c r="A19" s="25"/>
      <c r="B19" s="26"/>
      <c r="E19" s="18" t="s">
        <v>41</v>
      </c>
      <c r="F19" s="4">
        <v>932</v>
      </c>
      <c r="G19" s="19">
        <v>390</v>
      </c>
      <c r="H19" s="21">
        <f t="shared" si="0"/>
        <v>0.58154506437768239</v>
      </c>
    </row>
    <row r="20" spans="1:9">
      <c r="A20" s="8" t="s">
        <v>42</v>
      </c>
      <c r="B20" s="28"/>
      <c r="E20" s="18" t="s">
        <v>43</v>
      </c>
      <c r="F20" s="4">
        <v>300</v>
      </c>
      <c r="G20" s="19">
        <v>230</v>
      </c>
      <c r="H20" s="21">
        <f t="shared" si="0"/>
        <v>0.23333333333333334</v>
      </c>
    </row>
    <row r="21" spans="1:9">
      <c r="A21" s="10" t="s">
        <v>44</v>
      </c>
      <c r="B21" s="11">
        <v>2500</v>
      </c>
      <c r="E21" s="18" t="s">
        <v>45</v>
      </c>
      <c r="F21" s="4">
        <v>439</v>
      </c>
      <c r="G21" s="19">
        <v>1914</v>
      </c>
      <c r="H21" s="21">
        <f t="shared" si="0"/>
        <v>-3.3599088838268791</v>
      </c>
      <c r="I21" t="s">
        <v>46</v>
      </c>
    </row>
    <row r="22" spans="1:9">
      <c r="A22" s="10" t="s">
        <v>47</v>
      </c>
      <c r="B22" s="11">
        <v>500</v>
      </c>
      <c r="E22" s="18" t="s">
        <v>48</v>
      </c>
      <c r="F22" s="4">
        <v>163</v>
      </c>
      <c r="G22" s="19">
        <v>89</v>
      </c>
      <c r="H22" s="21">
        <f t="shared" si="0"/>
        <v>0.45398773006134968</v>
      </c>
    </row>
    <row r="23" spans="1:9">
      <c r="A23" s="10" t="s">
        <v>49</v>
      </c>
      <c r="B23" s="11">
        <v>200</v>
      </c>
      <c r="E23" s="18" t="s">
        <v>50</v>
      </c>
      <c r="F23" s="4">
        <v>395</v>
      </c>
      <c r="G23" s="19">
        <v>266</v>
      </c>
      <c r="H23" s="21">
        <f t="shared" si="0"/>
        <v>0.32658227848101268</v>
      </c>
    </row>
    <row r="24" spans="1:9">
      <c r="A24" s="10" t="s">
        <v>51</v>
      </c>
      <c r="B24" s="11">
        <v>120</v>
      </c>
      <c r="E24" s="18" t="s">
        <v>52</v>
      </c>
      <c r="F24" s="4">
        <v>115</v>
      </c>
      <c r="G24" s="19">
        <v>62</v>
      </c>
      <c r="H24" s="21">
        <f t="shared" si="0"/>
        <v>0.46086956521739131</v>
      </c>
    </row>
    <row r="25" spans="1:9">
      <c r="A25" s="10" t="s">
        <v>53</v>
      </c>
      <c r="B25" s="11">
        <v>2195.3000000000002</v>
      </c>
      <c r="E25" s="18" t="s">
        <v>54</v>
      </c>
      <c r="F25" s="4">
        <v>207</v>
      </c>
      <c r="G25" s="19">
        <v>159</v>
      </c>
      <c r="H25" s="21">
        <f t="shared" si="0"/>
        <v>0.2318840579710145</v>
      </c>
    </row>
    <row r="26" spans="1:9">
      <c r="A26" s="10" t="s">
        <v>8</v>
      </c>
      <c r="B26" s="11">
        <v>845</v>
      </c>
      <c r="E26" s="18" t="s">
        <v>55</v>
      </c>
      <c r="F26" s="4">
        <v>368</v>
      </c>
      <c r="G26" s="19">
        <v>204</v>
      </c>
      <c r="H26" s="21">
        <f t="shared" si="0"/>
        <v>0.44565217391304346</v>
      </c>
    </row>
    <row r="27" spans="1:9">
      <c r="A27" s="10" t="s">
        <v>56</v>
      </c>
      <c r="B27" s="11">
        <v>645</v>
      </c>
      <c r="E27" s="18" t="s">
        <v>57</v>
      </c>
      <c r="F27" s="4">
        <v>240</v>
      </c>
      <c r="G27" s="19">
        <v>186</v>
      </c>
      <c r="H27" s="21">
        <f t="shared" si="0"/>
        <v>0.22500000000000001</v>
      </c>
    </row>
    <row r="28" spans="1:9">
      <c r="A28" s="10" t="s">
        <v>58</v>
      </c>
      <c r="B28" s="12">
        <v>150</v>
      </c>
      <c r="E28" s="18" t="s">
        <v>59</v>
      </c>
      <c r="F28" s="4">
        <v>468</v>
      </c>
      <c r="G28" s="19">
        <v>460</v>
      </c>
      <c r="H28" s="21">
        <f t="shared" si="0"/>
        <v>1.7094017094017096E-2</v>
      </c>
    </row>
    <row r="29" spans="1:9">
      <c r="A29" s="10" t="s">
        <v>60</v>
      </c>
      <c r="B29" s="11">
        <v>460</v>
      </c>
      <c r="E29" s="18" t="s">
        <v>61</v>
      </c>
      <c r="F29" s="4">
        <v>103</v>
      </c>
      <c r="G29" s="19">
        <v>62</v>
      </c>
      <c r="H29" s="21">
        <f t="shared" si="0"/>
        <v>0.39805825242718446</v>
      </c>
    </row>
    <row r="30" spans="1:9">
      <c r="A30" s="10" t="s">
        <v>62</v>
      </c>
      <c r="B30" s="11">
        <v>1264</v>
      </c>
      <c r="E30" s="18" t="s">
        <v>63</v>
      </c>
      <c r="F30" s="4">
        <v>140</v>
      </c>
      <c r="G30" s="19">
        <v>158</v>
      </c>
      <c r="H30" s="21">
        <f t="shared" si="0"/>
        <v>-0.12857142857142856</v>
      </c>
    </row>
    <row r="31" spans="1:9" ht="15.75" thickBot="1">
      <c r="A31" s="31" t="s">
        <v>64</v>
      </c>
      <c r="B31" s="32">
        <v>440</v>
      </c>
      <c r="E31" s="18" t="s">
        <v>65</v>
      </c>
      <c r="F31" s="4">
        <v>341</v>
      </c>
      <c r="G31" s="19">
        <v>309</v>
      </c>
      <c r="H31" s="21">
        <f t="shared" si="0"/>
        <v>9.3841642228739003E-2</v>
      </c>
    </row>
    <row r="32" spans="1:9" ht="15.75" thickBot="1">
      <c r="A32" s="25"/>
      <c r="B32" s="26"/>
      <c r="E32" s="18" t="s">
        <v>66</v>
      </c>
      <c r="F32" s="4">
        <v>170</v>
      </c>
      <c r="G32" s="19">
        <v>142</v>
      </c>
      <c r="H32" s="21">
        <f t="shared" si="0"/>
        <v>0.16470588235294117</v>
      </c>
    </row>
    <row r="33" spans="1:8">
      <c r="A33" s="8" t="s">
        <v>67</v>
      </c>
      <c r="B33" s="27"/>
      <c r="E33" s="18" t="s">
        <v>68</v>
      </c>
      <c r="F33" s="4">
        <v>307</v>
      </c>
      <c r="G33" s="19">
        <v>226</v>
      </c>
      <c r="H33" s="21">
        <f t="shared" si="0"/>
        <v>0.26384364820846906</v>
      </c>
    </row>
    <row r="34" spans="1:8">
      <c r="A34" s="10" t="s">
        <v>44</v>
      </c>
      <c r="B34" s="11">
        <v>1500</v>
      </c>
      <c r="E34" s="18" t="s">
        <v>69</v>
      </c>
      <c r="F34" s="4">
        <v>132</v>
      </c>
      <c r="G34" s="19">
        <v>92</v>
      </c>
      <c r="H34" s="21">
        <f t="shared" si="0"/>
        <v>0.30303030303030304</v>
      </c>
    </row>
    <row r="35" spans="1:8">
      <c r="A35" s="10" t="s">
        <v>8</v>
      </c>
      <c r="B35" s="12">
        <v>11892</v>
      </c>
      <c r="E35" s="18" t="s">
        <v>70</v>
      </c>
      <c r="F35" s="4">
        <v>243</v>
      </c>
      <c r="G35" s="19">
        <v>153</v>
      </c>
      <c r="H35" s="21">
        <f t="shared" si="0"/>
        <v>0.37037037037037035</v>
      </c>
    </row>
    <row r="36" spans="1:8">
      <c r="A36" s="10" t="s">
        <v>51</v>
      </c>
      <c r="B36" s="12">
        <v>535</v>
      </c>
      <c r="E36" s="18" t="s">
        <v>71</v>
      </c>
      <c r="F36" s="4">
        <v>300</v>
      </c>
      <c r="G36" s="19">
        <v>200</v>
      </c>
      <c r="H36" s="21">
        <f t="shared" si="0"/>
        <v>0.33333333333333331</v>
      </c>
    </row>
    <row r="37" spans="1:8">
      <c r="A37" s="10" t="s">
        <v>72</v>
      </c>
      <c r="B37" s="11">
        <v>23</v>
      </c>
      <c r="E37" s="18" t="s">
        <v>73</v>
      </c>
      <c r="F37" s="4"/>
      <c r="G37" s="19">
        <v>170</v>
      </c>
      <c r="H37" s="21"/>
    </row>
    <row r="38" spans="1:8">
      <c r="A38" s="10" t="s">
        <v>26</v>
      </c>
      <c r="B38" s="11">
        <v>750</v>
      </c>
      <c r="E38" s="18" t="s">
        <v>29</v>
      </c>
      <c r="F38" s="35">
        <f>SUM(F16:F36)</f>
        <v>6342</v>
      </c>
      <c r="G38" s="36">
        <f>SUM(G16:G37)</f>
        <v>5995</v>
      </c>
      <c r="H38" s="21">
        <f t="shared" si="0"/>
        <v>5.4714601072216963E-2</v>
      </c>
    </row>
    <row r="39" spans="1:8" ht="15.75" thickBot="1">
      <c r="A39" s="31" t="s">
        <v>60</v>
      </c>
      <c r="B39" s="32">
        <v>336</v>
      </c>
    </row>
    <row r="40" spans="1:8">
      <c r="A40" s="15"/>
      <c r="B40" s="16"/>
    </row>
    <row r="41" spans="1:8" ht="15.75" thickBot="1">
      <c r="A41" s="7" t="s">
        <v>74</v>
      </c>
      <c r="B41" s="16"/>
    </row>
    <row r="42" spans="1:8">
      <c r="A42" s="29" t="s">
        <v>75</v>
      </c>
      <c r="B42" s="27">
        <v>3000</v>
      </c>
    </row>
    <row r="43" spans="1:8">
      <c r="A43" s="10" t="s">
        <v>76</v>
      </c>
      <c r="B43" s="11">
        <v>5689</v>
      </c>
    </row>
    <row r="44" spans="1:8">
      <c r="A44" s="10" t="s">
        <v>77</v>
      </c>
      <c r="B44" s="11">
        <v>300</v>
      </c>
    </row>
    <row r="45" spans="1:8" ht="15.75" thickBot="1">
      <c r="A45" s="33" t="s">
        <v>78</v>
      </c>
      <c r="B45" s="32">
        <v>600</v>
      </c>
    </row>
    <row r="46" spans="1:8" ht="15.75" thickBot="1">
      <c r="A46" s="15"/>
      <c r="B46" s="16"/>
    </row>
    <row r="47" spans="1:8">
      <c r="A47" s="8" t="s">
        <v>79</v>
      </c>
      <c r="B47" s="27"/>
    </row>
    <row r="48" spans="1:8">
      <c r="A48" s="9" t="s">
        <v>44</v>
      </c>
      <c r="B48" s="11">
        <v>552</v>
      </c>
    </row>
    <row r="49" spans="1:2">
      <c r="A49" s="10" t="s">
        <v>80</v>
      </c>
      <c r="B49" s="11">
        <v>2142</v>
      </c>
    </row>
    <row r="50" spans="1:2" ht="15.75" thickBot="1">
      <c r="A50" s="24" t="s">
        <v>81</v>
      </c>
      <c r="B50" s="34">
        <v>200</v>
      </c>
    </row>
    <row r="51" spans="1:2" ht="15.75" thickBot="1">
      <c r="A51" s="25"/>
      <c r="B51" s="26"/>
    </row>
    <row r="52" spans="1:2">
      <c r="A52" s="8" t="s">
        <v>82</v>
      </c>
      <c r="B52" s="27"/>
    </row>
    <row r="53" spans="1:2">
      <c r="A53" s="10" t="s">
        <v>44</v>
      </c>
      <c r="B53" s="11">
        <v>125</v>
      </c>
    </row>
    <row r="54" spans="1:2">
      <c r="A54" s="10" t="s">
        <v>83</v>
      </c>
      <c r="B54" s="11">
        <v>80</v>
      </c>
    </row>
    <row r="55" spans="1:2" ht="15.75" thickBot="1">
      <c r="A55" s="24" t="s">
        <v>8</v>
      </c>
      <c r="B55" s="30">
        <v>1977</v>
      </c>
    </row>
    <row r="56" spans="1:2" ht="15.75" thickBot="1">
      <c r="A56" s="25"/>
      <c r="B56" s="26"/>
    </row>
    <row r="57" spans="1:2">
      <c r="A57" s="8" t="s">
        <v>84</v>
      </c>
      <c r="B57" s="27"/>
    </row>
    <row r="58" spans="1:2">
      <c r="A58" s="10" t="s">
        <v>85</v>
      </c>
      <c r="B58" s="11">
        <v>1500</v>
      </c>
    </row>
    <row r="59" spans="1:2">
      <c r="A59" s="10" t="s">
        <v>86</v>
      </c>
      <c r="B59" s="11">
        <v>7214</v>
      </c>
    </row>
    <row r="60" spans="1:2">
      <c r="A60" s="10" t="s">
        <v>87</v>
      </c>
      <c r="B60" s="11">
        <v>1750</v>
      </c>
    </row>
    <row r="61" spans="1:2">
      <c r="A61" s="10" t="s">
        <v>88</v>
      </c>
      <c r="B61" s="11">
        <v>0</v>
      </c>
    </row>
    <row r="62" spans="1:2">
      <c r="A62" s="10" t="s">
        <v>89</v>
      </c>
      <c r="B62" s="11">
        <v>3592</v>
      </c>
    </row>
    <row r="63" spans="1:2">
      <c r="A63" s="10" t="s">
        <v>90</v>
      </c>
      <c r="B63" s="11">
        <v>1705</v>
      </c>
    </row>
    <row r="64" spans="1:2">
      <c r="A64" s="23" t="s">
        <v>91</v>
      </c>
      <c r="B64" s="12">
        <v>0</v>
      </c>
    </row>
    <row r="65" spans="1:2">
      <c r="A65" s="23" t="s">
        <v>92</v>
      </c>
      <c r="B65" s="12">
        <v>979.12</v>
      </c>
    </row>
    <row r="66" spans="1:2">
      <c r="A66" s="23" t="s">
        <v>93</v>
      </c>
      <c r="B66" s="12">
        <v>2000</v>
      </c>
    </row>
    <row r="67" spans="1:2">
      <c r="A67" s="23" t="s">
        <v>94</v>
      </c>
      <c r="B67" s="12">
        <v>4625</v>
      </c>
    </row>
    <row r="68" spans="1:2">
      <c r="A68" s="23" t="s">
        <v>95</v>
      </c>
      <c r="B68" s="12">
        <v>7276</v>
      </c>
    </row>
    <row r="69" spans="1:2">
      <c r="A69" s="23" t="s">
        <v>96</v>
      </c>
      <c r="B69" s="12">
        <v>2575</v>
      </c>
    </row>
    <row r="70" spans="1:2">
      <c r="A70" s="23" t="s">
        <v>97</v>
      </c>
      <c r="B70" s="12">
        <v>511</v>
      </c>
    </row>
    <row r="71" spans="1:2">
      <c r="A71" s="23" t="s">
        <v>98</v>
      </c>
      <c r="B71" s="12">
        <v>975</v>
      </c>
    </row>
    <row r="72" spans="1:2">
      <c r="A72" s="23" t="s">
        <v>99</v>
      </c>
      <c r="B72" s="12">
        <v>2137.5</v>
      </c>
    </row>
    <row r="73" spans="1:2">
      <c r="A73" s="23" t="s">
        <v>100</v>
      </c>
      <c r="B73" s="12">
        <v>750</v>
      </c>
    </row>
    <row r="74" spans="1:2">
      <c r="A74" s="23" t="s">
        <v>101</v>
      </c>
      <c r="B74" s="12">
        <v>400</v>
      </c>
    </row>
    <row r="75" spans="1:2" ht="15.75" thickBot="1">
      <c r="A75" s="24" t="s">
        <v>102</v>
      </c>
      <c r="B75" s="30">
        <v>2500</v>
      </c>
    </row>
    <row r="76" spans="1:2">
      <c r="A76" s="5"/>
      <c r="B76" s="6"/>
    </row>
    <row r="77" spans="1:2">
      <c r="A77" s="5"/>
      <c r="B77" s="6"/>
    </row>
    <row r="78" spans="1:2" ht="15.75" thickBot="1">
      <c r="B78" s="2"/>
    </row>
    <row r="79" spans="1:2" ht="15.75" thickBot="1">
      <c r="A79" s="13" t="s">
        <v>29</v>
      </c>
      <c r="B79" s="14">
        <f>SUM(B4:B75)</f>
        <v>107561.48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EDCBD-5553-48DC-B9F3-CCE719DF8D00}"/>
</file>

<file path=customXml/itemProps2.xml><?xml version="1.0" encoding="utf-8"?>
<ds:datastoreItem xmlns:ds="http://schemas.openxmlformats.org/officeDocument/2006/customXml" ds:itemID="{F94930A5-E323-46A5-93E4-027688204ABB}"/>
</file>

<file path=customXml/itemProps3.xml><?xml version="1.0" encoding="utf-8"?>
<ds:datastoreItem xmlns:ds="http://schemas.openxmlformats.org/officeDocument/2006/customXml" ds:itemID="{C27D577D-44E2-45B6-903E-E14A0A36E0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Guest Contributor</cp:lastModifiedBy>
  <cp:revision/>
  <dcterms:created xsi:type="dcterms:W3CDTF">2017-07-20T10:48:14Z</dcterms:created>
  <dcterms:modified xsi:type="dcterms:W3CDTF">2017-10-10T11:16:14Z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