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bookViews>
    <workbookView xWindow="0" yWindow="0" windowWidth="16005" windowHeight="7560" activeTab="3"/>
  </bookViews>
  <sheets>
    <sheet name="Front Page " sheetId="4" r:id="rId1"/>
    <sheet name="2016 Launch Event " sheetId="3" r:id="rId2"/>
    <sheet name="Future Forum " sheetId="1" r:id="rId3"/>
    <sheet name="Hull Venue - Humber Bridge " sheetId="2" r:id="rId4"/>
    <sheet name="Film Programme " sheetId="5" r:id="rId5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H8" i="2"/>
  <c r="C8" i="2"/>
  <c r="H5" i="2"/>
  <c r="C25" i="2"/>
  <c r="H7" i="2"/>
  <c r="H12" i="2"/>
  <c r="D10" i="4"/>
  <c r="D21" i="4" s="1"/>
  <c r="D40" i="4" s="1"/>
  <c r="D43" i="4" s="1"/>
  <c r="D6" i="4"/>
  <c r="D8" i="4"/>
  <c r="D12" i="4"/>
  <c r="E21" i="4"/>
  <c r="C41" i="2"/>
  <c r="H9" i="2"/>
  <c r="C47" i="2"/>
  <c r="H10" i="2"/>
  <c r="C20" i="2"/>
  <c r="H6" i="2"/>
  <c r="D37" i="4"/>
  <c r="D41" i="4"/>
  <c r="C46" i="1"/>
  <c r="C39" i="1"/>
  <c r="C32" i="1"/>
  <c r="C10" i="1"/>
  <c r="C18" i="1"/>
  <c r="D29" i="4"/>
  <c r="I7" i="5"/>
  <c r="I5" i="5"/>
  <c r="I4" i="5"/>
  <c r="I3" i="5"/>
  <c r="C19" i="5"/>
  <c r="C13" i="5"/>
  <c r="C7" i="5"/>
  <c r="G8" i="1"/>
  <c r="C52" i="1"/>
  <c r="G9" i="1"/>
  <c r="G4" i="1"/>
  <c r="G3" i="1"/>
  <c r="G6" i="1"/>
  <c r="G7" i="1"/>
  <c r="G10" i="1"/>
  <c r="H9" i="3"/>
  <c r="H7" i="3"/>
  <c r="H6" i="3"/>
  <c r="H5" i="3"/>
  <c r="H4" i="3"/>
  <c r="C38" i="3"/>
  <c r="C29" i="3"/>
  <c r="C20" i="3"/>
  <c r="C13" i="3"/>
  <c r="C23" i="1"/>
  <c r="G5" i="1"/>
</calcChain>
</file>

<file path=xl/sharedStrings.xml><?xml version="1.0" encoding="utf-8"?>
<sst xmlns="http://schemas.openxmlformats.org/spreadsheetml/2006/main" count="157" uniqueCount="94">
  <si>
    <t xml:space="preserve">Front Page </t>
  </si>
  <si>
    <t xml:space="preserve">Substance </t>
  </si>
  <si>
    <t xml:space="preserve">Expenditure </t>
  </si>
  <si>
    <t xml:space="preserve">Projected </t>
  </si>
  <si>
    <t xml:space="preserve">Actual </t>
  </si>
  <si>
    <t xml:space="preserve">2016 Launch Event </t>
  </si>
  <si>
    <t xml:space="preserve">Future Forum </t>
  </si>
  <si>
    <t xml:space="preserve">Hull Venue / Humber Bridge </t>
  </si>
  <si>
    <t xml:space="preserve">Film Programme </t>
  </si>
  <si>
    <t>MIF</t>
  </si>
  <si>
    <t>Project Fees</t>
  </si>
  <si>
    <t>Travel Costs/Meetings</t>
  </si>
  <si>
    <t>Project costs to date</t>
  </si>
  <si>
    <t xml:space="preserve">Total </t>
  </si>
  <si>
    <t xml:space="preserve">Contracted Expenduiture </t>
  </si>
  <si>
    <t xml:space="preserve">Substance Ltd </t>
  </si>
  <si>
    <t xml:space="preserve">Aesthetica </t>
  </si>
  <si>
    <t xml:space="preserve">Hull 2017 budget </t>
  </si>
  <si>
    <t xml:space="preserve">Hull 2017 </t>
  </si>
  <si>
    <t xml:space="preserve">Ticket income </t>
  </si>
  <si>
    <t>BFI Income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</si>
  <si>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</si>
  <si>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</si>
  <si>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</si>
  <si>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</si>
  <si>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</si>
  <si>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</si>
  <si>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</si>
  <si>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</si>
  <si>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</si>
  <si>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</si>
  <si>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</si>
  <si>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</si>
  <si>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</si>
  <si>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</si>
  <si>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</si>
  <si>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</si>
  <si>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</si>
  <si>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</si>
  <si>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</si>
  <si>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</si>
  <si>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</si>
  <si>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</si>
  <si>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</si>
  <si>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 xml:space="preserve">Venues </t>
  </si>
  <si>
    <t>Venue</t>
  </si>
  <si>
    <t xml:space="preserve">Fruit </t>
  </si>
  <si>
    <t xml:space="preserve">Access </t>
  </si>
  <si>
    <t xml:space="preserve">Hull Minster </t>
  </si>
  <si>
    <t xml:space="preserve">Warehouse </t>
  </si>
  <si>
    <t xml:space="preserve">Catering </t>
  </si>
  <si>
    <t xml:space="preserve">Vue </t>
  </si>
  <si>
    <t>Panels</t>
  </si>
  <si>
    <t>Travel/Acc</t>
  </si>
  <si>
    <t xml:space="preserve">General </t>
  </si>
  <si>
    <t xml:space="preserve">Site dressing </t>
  </si>
  <si>
    <t>EM</t>
  </si>
  <si>
    <t>Artist Liaison</t>
  </si>
  <si>
    <t xml:space="preserve">BSL </t>
  </si>
  <si>
    <t xml:space="preserve">Design </t>
  </si>
  <si>
    <t xml:space="preserve">Lanyards </t>
  </si>
  <si>
    <t xml:space="preserve">Film/photo </t>
  </si>
  <si>
    <t>EDM</t>
  </si>
  <si>
    <t xml:space="preserve">Breakfast </t>
  </si>
  <si>
    <t xml:space="preserve">Lunch </t>
  </si>
  <si>
    <t xml:space="preserve">Evening drinks </t>
  </si>
  <si>
    <t>Keynote Speakers </t>
  </si>
  <si>
    <t>Panels (content, People, Chairs, Presenters)</t>
  </si>
  <si>
    <t xml:space="preserve">Accom </t>
  </si>
  <si>
    <t xml:space="preserve">Hull Venue - Humber Bridge </t>
  </si>
  <si>
    <t>Hull Venue</t>
  </si>
  <si>
    <t xml:space="preserve">Humber Bridge </t>
  </si>
  <si>
    <t>Prod Hull Venue</t>
  </si>
  <si>
    <t>Humber Bridge (total)</t>
  </si>
  <si>
    <t>Marketing</t>
  </si>
  <si>
    <t xml:space="preserve">Travel/Acc </t>
  </si>
  <si>
    <t xml:space="preserve">Production Hull Venue </t>
  </si>
  <si>
    <t xml:space="preserve">Visuals </t>
  </si>
  <si>
    <t>Audio</t>
  </si>
  <si>
    <t>LX</t>
  </si>
  <si>
    <t xml:space="preserve">Staff </t>
  </si>
  <si>
    <t xml:space="preserve">Infastructure </t>
  </si>
  <si>
    <t xml:space="preserve">Hannah Peel </t>
  </si>
  <si>
    <t xml:space="preserve">Nadine Shah </t>
  </si>
  <si>
    <t xml:space="preserve">Lone taxidemist </t>
  </si>
  <si>
    <t>Design</t>
  </si>
  <si>
    <t>Print</t>
  </si>
  <si>
    <t>Advertising</t>
  </si>
  <si>
    <t xml:space="preserve">Hotels </t>
  </si>
  <si>
    <t xml:space="preserve">Venue </t>
  </si>
  <si>
    <t>Aesthetica</t>
  </si>
  <si>
    <t xml:space="preserve">Prod mgt </t>
  </si>
  <si>
    <t xml:space="preserve">Jane Weaver </t>
  </si>
  <si>
    <t xml:space="preserve">Dyr Sister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</si>
</sst>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4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0" xfId="0" applyFill="1"/>
    <xf numFmtId="0" fontId="2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44" fontId="0" fillId="0" borderId="5" xfId="0" applyNumberFormat="1" applyBorder="1"/>
    <xf numFmtId="0" fontId="2" fillId="2" borderId="6" xfId="0" applyFont="1" applyFill="1" applyBorder="1"/>
    <xf numFmtId="0" fontId="0" fillId="2" borderId="7" xfId="0" applyFill="1" applyBorder="1"/>
    <xf numFmtId="44" fontId="2" fillId="2" borderId="8" xfId="0" applyNumberFormat="1" applyFont="1" applyFill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44" fontId="0" fillId="3" borderId="0" xfId="0" applyNumberFormat="1" applyFill="1"/>
    <xf numFmtId="4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2" fillId="3" borderId="6" xfId="0" applyFont="1" applyFill="1" applyBorder="1"/>
    <xf numFmtId="44" fontId="2" fillId="3" borderId="8" xfId="0" applyNumberFormat="1" applyFont="1" applyFill="1" applyBorder="1"/>
    <xf numFmtId="44" fontId="1" fillId="0" borderId="0" xfId="0" applyNumberFormat="1" applyFont="1"/>
    <xf numFmtId="0" fontId="0" fillId="3" borderId="2" xfId="0" applyFill="1" applyBorder="1"/>
    <xf numFmtId="0" fontId="2" fillId="3" borderId="7" xfId="0" applyFont="1" applyFill="1" applyBorder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44" fontId="5" fillId="5" borderId="0" xfId="0" applyNumberFormat="1" applyFont="1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44" fontId="3" fillId="0" borderId="0" xfId="0" applyNumberFormat="1" applyFont="1"/>
    <xf numFmtId="164" fontId="0" fillId="0" borderId="0" xfId="0" applyNumberFormat="1"/>
    <xf numFmtId="0" fontId="0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44" fontId="2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workbookViewId="0">
      <selection activeCell="E18" sqref="E18"/>
    </sheetView>
  </sheetViews>
  <sheetFormatPr defaultRowHeight="14.25" x14ac:dyDescent="0.45"/>
  <cols>
    <col min="2" max="2" width="23.86328125" customWidth="1"/>
    <col min="4" max="4" width="25.265625" customWidth="1"/>
    <col min="5" max="5" width="11.265625" customWidth="1"/>
  </cols>
  <sheetData>
    <row r="2" spans="1:5" x14ac:dyDescent="0.45">
      <c r="B2" s="3" t="s">
        <v>0</v>
      </c>
    </row>
    <row r="3" spans="1:5" x14ac:dyDescent="0.45">
      <c r="A3" s="40"/>
      <c r="B3" s="38" t="s">
        <v>1</v>
      </c>
    </row>
    <row r="5" spans="1:5" x14ac:dyDescent="0.45">
      <c r="B5" s="38" t="s">
        <v>2</v>
      </c>
      <c r="C5" s="38"/>
      <c r="D5" s="38" t="s">
        <v>3</v>
      </c>
      <c r="E5" s="38" t="s">
        <v>4</v>
      </c>
    </row>
    <row r="6" spans="1:5" x14ac:dyDescent="0.45">
      <c r="B6" t="s">
        <v>5</v>
      </c>
      <c r="D6" s="1">
        <f>SUM('2016 Launch Event '!H9)</f>
        <v>4272</v>
      </c>
      <c r="E6" s="1">
        <v>4272</v>
      </c>
    </row>
    <row r="7" spans="1:5" x14ac:dyDescent="0.45">
      <c r="E7" s="1"/>
    </row>
    <row r="8" spans="1:5" x14ac:dyDescent="0.45">
      <c r="B8" t="s">
        <v>6</v>
      </c>
      <c r="D8" s="1">
        <f>SUM('Future Forum '!G10)</f>
        <v>38125</v>
      </c>
      <c r="E8" s="1"/>
    </row>
    <row r="9" spans="1:5" x14ac:dyDescent="0.45">
      <c r="D9" s="1"/>
      <c r="E9" s="1"/>
    </row>
    <row r="10" spans="1:5" x14ac:dyDescent="0.45">
      <c r="B10" t="s">
        <v>7</v>
      </c>
      <c r="D10" s="1">
        <f>SUM('Hull Venue - Humber Bridge '!H12)</f>
        <v>120700</v>
      </c>
      <c r="E10" s="1">
        <v>93000</v>
      </c>
    </row>
    <row r="11" spans="1:5" x14ac:dyDescent="0.45">
      <c r="E11" s="1"/>
    </row>
    <row r="12" spans="1:5" x14ac:dyDescent="0.45">
      <c r="B12" t="s">
        <v>8</v>
      </c>
      <c r="D12" s="1">
        <f>SUM('Film Programme '!I7)</f>
        <v>12900</v>
      </c>
      <c r="E12" s="1">
        <v>0</v>
      </c>
    </row>
    <row r="13" spans="1:5" x14ac:dyDescent="0.45">
      <c r="D13" s="1"/>
      <c r="E13" s="1"/>
    </row>
    <row r="14" spans="1:5" x14ac:dyDescent="0.45">
      <c r="B14" t="s">
        <v>9</v>
      </c>
      <c r="D14" s="43">
        <v>7000</v>
      </c>
      <c r="E14" s="1"/>
    </row>
    <row r="15" spans="1:5" x14ac:dyDescent="0.45">
      <c r="D15" s="43"/>
      <c r="E15" s="1"/>
    </row>
    <row r="16" spans="1:5" x14ac:dyDescent="0.45">
      <c r="B16" t="s">
        <v>10</v>
      </c>
      <c r="D16" s="43">
        <v>21000</v>
      </c>
      <c r="E16" s="1"/>
    </row>
    <row r="17" spans="2:5" x14ac:dyDescent="0.45">
      <c r="D17" s="43"/>
      <c r="E17" s="1"/>
    </row>
    <row r="18" spans="2:5" x14ac:dyDescent="0.45">
      <c r="B18" t="s">
        <v>11</v>
      </c>
      <c r="D18" s="43">
        <v>2000</v>
      </c>
      <c r="E18" s="1"/>
    </row>
    <row r="19" spans="2:5" x14ac:dyDescent="0.45">
      <c r="D19" s="43"/>
      <c r="E19" s="1"/>
    </row>
    <row r="20" spans="2:5" x14ac:dyDescent="0.45">
      <c r="B20" t="s">
        <v>12</v>
      </c>
      <c r="D20" s="43">
        <v>687</v>
      </c>
      <c r="E20" s="1"/>
    </row>
    <row r="21" spans="2:5" x14ac:dyDescent="0.45">
      <c r="B21" s="38" t="s">
        <v>13</v>
      </c>
      <c r="C21" s="40"/>
      <c r="D21" s="39">
        <f>SUM(D6:D20)</f>
        <v>206684</v>
      </c>
      <c r="E21" s="39">
        <f>SUM(E6:E20)</f>
        <v>97272</v>
      </c>
    </row>
    <row r="24" spans="2:5" x14ac:dyDescent="0.45">
      <c r="B24" s="35" t="s">
        <v>14</v>
      </c>
      <c r="C24" s="36"/>
      <c r="D24" s="37"/>
    </row>
    <row r="25" spans="2:5" x14ac:dyDescent="0.45">
      <c r="D25" s="1"/>
    </row>
    <row r="26" spans="2:5" x14ac:dyDescent="0.45">
      <c r="B26" t="s">
        <v>15</v>
      </c>
      <c r="D26" s="1">
        <v>102000</v>
      </c>
    </row>
    <row r="27" spans="2:5" x14ac:dyDescent="0.45">
      <c r="B27" t="s">
        <v>16</v>
      </c>
      <c r="D27" s="1">
        <v>9500</v>
      </c>
    </row>
    <row r="28" spans="2:5" x14ac:dyDescent="0.45">
      <c r="D28" s="1"/>
    </row>
    <row r="29" spans="2:5" x14ac:dyDescent="0.45">
      <c r="B29" s="38" t="s">
        <v>13</v>
      </c>
      <c r="C29" s="38"/>
      <c r="D29" s="39">
        <f>SUM(D26:D28)</f>
        <v>111500</v>
      </c>
    </row>
    <row r="30" spans="2:5" x14ac:dyDescent="0.45">
      <c r="D30" s="1"/>
    </row>
    <row r="31" spans="2:5" x14ac:dyDescent="0.45">
      <c r="D31" s="1"/>
    </row>
    <row r="32" spans="2:5" x14ac:dyDescent="0.45">
      <c r="B32" s="40" t="s">
        <v>17</v>
      </c>
      <c r="C32" s="40"/>
      <c r="D32" s="41"/>
    </row>
    <row r="33" spans="2:5" x14ac:dyDescent="0.45">
      <c r="D33" s="1"/>
    </row>
    <row r="34" spans="2:5" x14ac:dyDescent="0.45">
      <c r="B34" t="s">
        <v>18</v>
      </c>
      <c r="D34" s="1">
        <v>125000</v>
      </c>
    </row>
    <row r="35" spans="2:5" x14ac:dyDescent="0.45">
      <c r="B35" t="s">
        <v>19</v>
      </c>
      <c r="D35" s="1">
        <v>9000</v>
      </c>
      <c r="E35">
        <v>500</v>
      </c>
    </row>
    <row r="36" spans="2:5" x14ac:dyDescent="0.45">
      <c r="B36" t="s">
        <v>20</v>
      </c>
      <c r="D36" s="1">
        <v>19000</v>
      </c>
    </row>
    <row r="37" spans="2:5" x14ac:dyDescent="0.45">
      <c r="B37" s="38" t="s">
        <v>13</v>
      </c>
      <c r="C37" s="38"/>
      <c r="D37" s="39">
        <f>SUM(D34:D36)</f>
        <v>153000</v>
      </c>
    </row>
    <row r="38" spans="2:5" x14ac:dyDescent="0.45">
      <c r="D38" s="1"/>
    </row>
    <row r="39" spans="2:5" x14ac:dyDescent="0.45">
      <c r="B39" t="s">
        <v>21</v>
      </c>
    </row>
    <row r="40" spans="2:5" x14ac:dyDescent="0.45">
      <c r="B40" t="s">
        <v>22</v>
      </c>
      <c r="D40" s="1">
        <f>SUM(D21)</f>
        <v>206684</v>
      </c>
    </row>
    <row r="41" spans="2:5" x14ac:dyDescent="0.45">
      <c r="B41" t="s">
        <v>23</v>
      </c>
      <c r="D41" s="1">
        <f>SUM(D37)</f>
        <v>153000</v>
      </c>
    </row>
    <row r="43" spans="2:5" x14ac:dyDescent="0.45">
      <c r="B43" s="34" t="s">
        <v>21</v>
      </c>
      <c r="C43" s="34"/>
      <c r="D43" s="42">
        <f>SUM(D41-D40)</f>
        <v>-53684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H19" sqref="H19"/>
    </sheetView>
  </sheetViews>
  <sheetFormatPr defaultRowHeight="14.25" x14ac:dyDescent="0.45"/>
  <cols>
    <col min="1" max="1" width="15.265625" customWidth="1"/>
    <col min="2" max="2" width="12.265625" customWidth="1"/>
    <col min="3" max="3" width="9.86328125" bestFit="1" customWidth="1"/>
    <col min="8" max="8" width="13" customWidth="1"/>
    <col min="9" max="9" width="16" customWidth="1"/>
  </cols>
  <sheetData>
    <row r="1" spans="1:13" x14ac:dyDescent="0.45">
      <c r="A1" s="20" t="s">
        <v>24</v>
      </c>
    </row>
    <row r="2" spans="1:13" ht="14.65" thickBot="1" x14ac:dyDescent="0.5"/>
    <row r="3" spans="1:13" x14ac:dyDescent="0.45">
      <c r="C3" s="1"/>
      <c r="F3" s="25"/>
      <c r="G3" s="32"/>
      <c r="H3" s="26"/>
    </row>
    <row r="4" spans="1:13" x14ac:dyDescent="0.45">
      <c r="A4" s="5" t="s">
        <v>25</v>
      </c>
      <c r="C4" s="1"/>
      <c r="F4" s="27" t="s">
        <v>26</v>
      </c>
      <c r="G4" s="2"/>
      <c r="H4" s="15">
        <f>SUM(C13)</f>
        <v>1516</v>
      </c>
    </row>
    <row r="5" spans="1:13" x14ac:dyDescent="0.45">
      <c r="C5" s="1"/>
      <c r="F5" s="27" t="s">
        <v>27</v>
      </c>
      <c r="G5" s="2"/>
      <c r="H5" s="15">
        <f>SUM(C20)</f>
        <v>1895</v>
      </c>
    </row>
    <row r="6" spans="1:13" x14ac:dyDescent="0.45">
      <c r="A6" s="20" t="s">
        <v>13</v>
      </c>
      <c r="C6" s="1"/>
      <c r="F6" s="27" t="s">
        <v>28</v>
      </c>
      <c r="G6" s="2"/>
      <c r="H6" s="15">
        <f>SUM(C29)</f>
        <v>648</v>
      </c>
    </row>
    <row r="7" spans="1:13" x14ac:dyDescent="0.45">
      <c r="C7" s="1"/>
      <c r="F7" s="27" t="s">
        <v>29</v>
      </c>
      <c r="G7" s="2"/>
      <c r="H7" s="15">
        <f>SUM(C38)</f>
        <v>213</v>
      </c>
      <c r="M7" s="31"/>
    </row>
    <row r="8" spans="1:13" x14ac:dyDescent="0.45">
      <c r="A8" s="5" t="s">
        <v>26</v>
      </c>
      <c r="C8" s="1"/>
      <c r="F8" s="27"/>
      <c r="G8" s="2"/>
      <c r="H8" s="28"/>
      <c r="M8" s="31"/>
    </row>
    <row r="9" spans="1:13" ht="14.65" thickBot="1" x14ac:dyDescent="0.5">
      <c r="A9" t="s">
        <v>30</v>
      </c>
      <c r="B9" s="1">
        <v>1291</v>
      </c>
      <c r="F9" s="29" t="s">
        <v>13</v>
      </c>
      <c r="G9" s="33"/>
      <c r="H9" s="30">
        <f>SUM(H4:H8)</f>
        <v>4272</v>
      </c>
      <c r="M9" s="31"/>
    </row>
    <row r="10" spans="1:13" x14ac:dyDescent="0.45">
      <c r="A10" t="s">
        <v>31</v>
      </c>
      <c r="B10" s="1">
        <v>45</v>
      </c>
      <c r="M10" s="31"/>
    </row>
    <row r="11" spans="1:13" x14ac:dyDescent="0.45">
      <c r="A11" t="s">
        <v>32</v>
      </c>
      <c r="B11" s="1">
        <v>180</v>
      </c>
      <c r="M11" s="31"/>
    </row>
    <row r="12" spans="1:13" x14ac:dyDescent="0.45">
      <c r="C12" s="1"/>
      <c r="M12" s="1"/>
    </row>
    <row r="13" spans="1:13" x14ac:dyDescent="0.45">
      <c r="A13" s="5" t="s">
        <v>13</v>
      </c>
      <c r="B13" s="20"/>
      <c r="C13" s="24">
        <f>SUM(B9:B11)</f>
        <v>1516</v>
      </c>
      <c r="M13" s="1"/>
    </row>
    <row r="14" spans="1:13" x14ac:dyDescent="0.45">
      <c r="C14" s="1"/>
      <c r="M14" s="31"/>
    </row>
    <row r="15" spans="1:13" x14ac:dyDescent="0.45">
      <c r="A15" s="20" t="s">
        <v>27</v>
      </c>
      <c r="C15" s="1"/>
      <c r="M15" s="31"/>
    </row>
    <row r="16" spans="1:13" x14ac:dyDescent="0.45">
      <c r="A16" t="s">
        <v>33</v>
      </c>
      <c r="B16" s="1">
        <v>1400</v>
      </c>
      <c r="M16" s="31"/>
    </row>
    <row r="17" spans="1:13" x14ac:dyDescent="0.45">
      <c r="A17" s="19" t="s">
        <v>34</v>
      </c>
      <c r="B17" s="1">
        <v>375</v>
      </c>
      <c r="M17" s="31"/>
    </row>
    <row r="18" spans="1:13" x14ac:dyDescent="0.45">
      <c r="A18" t="s">
        <v>35</v>
      </c>
      <c r="B18" s="1">
        <v>120</v>
      </c>
    </row>
    <row r="19" spans="1:13" x14ac:dyDescent="0.45">
      <c r="C19" s="1"/>
      <c r="I19" s="1"/>
      <c r="M19" s="1"/>
    </row>
    <row r="20" spans="1:13" x14ac:dyDescent="0.45">
      <c r="A20" s="20" t="s">
        <v>13</v>
      </c>
      <c r="B20" s="20"/>
      <c r="C20" s="24">
        <f>SUM(B16:B18)</f>
        <v>1895</v>
      </c>
    </row>
    <row r="21" spans="1:13" x14ac:dyDescent="0.45">
      <c r="C21" s="1"/>
    </row>
    <row r="22" spans="1:13" x14ac:dyDescent="0.45">
      <c r="A22" s="20" t="s">
        <v>28</v>
      </c>
      <c r="C22" s="1"/>
    </row>
    <row r="23" spans="1:13" x14ac:dyDescent="0.45">
      <c r="A23" t="s">
        <v>36</v>
      </c>
      <c r="B23" s="1">
        <v>45</v>
      </c>
    </row>
    <row r="24" spans="1:13" x14ac:dyDescent="0.45">
      <c r="A24" s="19" t="s">
        <v>37</v>
      </c>
      <c r="B24" s="1">
        <v>219</v>
      </c>
    </row>
    <row r="25" spans="1:13" x14ac:dyDescent="0.45">
      <c r="A25" t="s">
        <v>38</v>
      </c>
      <c r="B25" s="1">
        <v>179</v>
      </c>
    </row>
    <row r="26" spans="1:13" x14ac:dyDescent="0.45">
      <c r="A26" t="s">
        <v>39</v>
      </c>
      <c r="B26" s="1">
        <v>141</v>
      </c>
    </row>
    <row r="27" spans="1:13" x14ac:dyDescent="0.45">
      <c r="A27" t="s">
        <v>40</v>
      </c>
      <c r="B27" s="1">
        <v>64</v>
      </c>
    </row>
    <row r="28" spans="1:13" x14ac:dyDescent="0.45">
      <c r="C28" s="1"/>
    </row>
    <row r="29" spans="1:13" x14ac:dyDescent="0.45">
      <c r="A29" s="20" t="s">
        <v>13</v>
      </c>
      <c r="B29" s="20"/>
      <c r="C29" s="24">
        <f>SUM(B23:B27)</f>
        <v>648</v>
      </c>
    </row>
    <row r="30" spans="1:13" x14ac:dyDescent="0.45">
      <c r="C30" s="1"/>
    </row>
    <row r="31" spans="1:13" x14ac:dyDescent="0.45">
      <c r="A31" s="20" t="s">
        <v>13</v>
      </c>
      <c r="C31" s="1"/>
    </row>
    <row r="32" spans="1:13" x14ac:dyDescent="0.45">
      <c r="C32" s="1"/>
    </row>
    <row r="33" spans="1:3" x14ac:dyDescent="0.45">
      <c r="A33" s="20" t="s">
        <v>29</v>
      </c>
      <c r="C33" s="1"/>
    </row>
    <row r="34" spans="1:3" x14ac:dyDescent="0.45">
      <c r="A34" t="s">
        <v>41</v>
      </c>
      <c r="B34" s="1">
        <v>86</v>
      </c>
    </row>
    <row r="35" spans="1:3" x14ac:dyDescent="0.45">
      <c r="A35" t="s">
        <v>42</v>
      </c>
      <c r="B35" s="1">
        <v>100</v>
      </c>
    </row>
    <row r="36" spans="1:3" x14ac:dyDescent="0.45">
      <c r="A36" t="s">
        <v>43</v>
      </c>
      <c r="B36" s="1">
        <v>27</v>
      </c>
    </row>
    <row r="37" spans="1:3" x14ac:dyDescent="0.45">
      <c r="B37" s="1"/>
      <c r="C37" s="1"/>
    </row>
    <row r="38" spans="1:3" x14ac:dyDescent="0.45">
      <c r="A38" s="20" t="s">
        <v>13</v>
      </c>
      <c r="B38" s="20"/>
      <c r="C38" s="24">
        <f>SUM(B34:B36)</f>
        <v>213</v>
      </c>
    </row>
    <row r="39" spans="1:3" x14ac:dyDescent="0.45">
      <c r="C39" s="1"/>
    </row>
    <row r="40" spans="1:3" x14ac:dyDescent="0.45">
      <c r="C40" s="1"/>
    </row>
    <row r="41" spans="1:3" x14ac:dyDescent="0.45">
      <c r="C41" s="1"/>
    </row>
    <row r="42" spans="1:3" x14ac:dyDescent="0.45">
      <c r="C42" s="1"/>
    </row>
    <row r="43" spans="1:3" x14ac:dyDescent="0.45">
      <c r="C4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2" workbookViewId="0">
      <selection activeCell="C47" sqref="C47"/>
    </sheetView>
  </sheetViews>
  <sheetFormatPr defaultRowHeight="14.25" x14ac:dyDescent="0.45"/>
  <cols>
    <col min="1" max="1" width="37.265625" customWidth="1"/>
    <col min="2" max="2" width="11.73046875" customWidth="1"/>
    <col min="3" max="3" width="11.1328125" bestFit="1" customWidth="1"/>
    <col min="5" max="6" width="9" customWidth="1"/>
    <col min="7" max="7" width="12.265625" customWidth="1"/>
    <col min="12" max="12" width="9" customWidth="1"/>
  </cols>
  <sheetData>
    <row r="1" spans="1:7" ht="14.65" thickBot="1" x14ac:dyDescent="0.5">
      <c r="B1" s="1"/>
      <c r="C1" s="1"/>
    </row>
    <row r="2" spans="1:7" x14ac:dyDescent="0.45">
      <c r="A2" s="5" t="s">
        <v>6</v>
      </c>
      <c r="B2" s="7"/>
      <c r="C2" s="6"/>
      <c r="D2" s="8"/>
      <c r="E2" s="10"/>
      <c r="F2" s="11"/>
      <c r="G2" s="12"/>
    </row>
    <row r="3" spans="1:7" x14ac:dyDescent="0.45">
      <c r="B3" s="1"/>
      <c r="C3" s="1"/>
      <c r="E3" s="13" t="s">
        <v>44</v>
      </c>
      <c r="F3" s="14"/>
      <c r="G3" s="15">
        <f>SUM(C10)</f>
        <v>1650</v>
      </c>
    </row>
    <row r="4" spans="1:7" x14ac:dyDescent="0.45">
      <c r="A4" s="9" t="s">
        <v>45</v>
      </c>
      <c r="B4" s="1"/>
      <c r="C4" s="1"/>
      <c r="E4" s="13" t="s">
        <v>26</v>
      </c>
      <c r="F4" s="14"/>
      <c r="G4" s="15">
        <f>SUM(C18)</f>
        <v>14500</v>
      </c>
    </row>
    <row r="5" spans="1:7" x14ac:dyDescent="0.45">
      <c r="A5" t="s">
        <v>46</v>
      </c>
      <c r="B5" s="1">
        <v>800</v>
      </c>
      <c r="C5" s="1"/>
      <c r="E5" s="13" t="s">
        <v>47</v>
      </c>
      <c r="F5" s="14"/>
      <c r="G5" s="15">
        <f>SUM(C23)</f>
        <v>2000</v>
      </c>
    </row>
    <row r="6" spans="1:7" x14ac:dyDescent="0.45">
      <c r="A6" t="s">
        <v>48</v>
      </c>
      <c r="B6" s="1">
        <v>450</v>
      </c>
      <c r="C6" s="1"/>
      <c r="E6" s="13" t="s">
        <v>29</v>
      </c>
      <c r="F6" s="14"/>
      <c r="G6" s="15">
        <f>SUM(C32)</f>
        <v>3350</v>
      </c>
    </row>
    <row r="7" spans="1:7" x14ac:dyDescent="0.45">
      <c r="A7" t="s">
        <v>49</v>
      </c>
      <c r="B7" s="1">
        <v>400</v>
      </c>
      <c r="C7" s="1"/>
      <c r="E7" s="13" t="s">
        <v>50</v>
      </c>
      <c r="F7" s="14"/>
      <c r="G7" s="15">
        <f>SUM(C39)</f>
        <v>3600</v>
      </c>
    </row>
    <row r="8" spans="1:7" x14ac:dyDescent="0.45">
      <c r="A8" t="s">
        <v>51</v>
      </c>
      <c r="B8" s="1"/>
      <c r="C8" s="1"/>
      <c r="E8" s="13" t="s">
        <v>52</v>
      </c>
      <c r="F8" s="14"/>
      <c r="G8" s="15">
        <f>SUM(C46)</f>
        <v>11400</v>
      </c>
    </row>
    <row r="9" spans="1:7" x14ac:dyDescent="0.45">
      <c r="B9" s="1"/>
      <c r="C9" s="1"/>
      <c r="E9" s="13" t="s">
        <v>53</v>
      </c>
      <c r="F9" s="14"/>
      <c r="G9" s="15">
        <f>SUM(C52)</f>
        <v>1625</v>
      </c>
    </row>
    <row r="10" spans="1:7" ht="14.65" thickBot="1" x14ac:dyDescent="0.5">
      <c r="A10" s="5" t="s">
        <v>13</v>
      </c>
      <c r="B10" s="7"/>
      <c r="C10" s="7">
        <f>SUM(B5:B7)</f>
        <v>1650</v>
      </c>
      <c r="E10" s="16" t="s">
        <v>13</v>
      </c>
      <c r="F10" s="17"/>
      <c r="G10" s="18">
        <f>SUM(G3:G9)</f>
        <v>38125</v>
      </c>
    </row>
    <row r="11" spans="1:7" x14ac:dyDescent="0.45">
      <c r="B11" s="1"/>
      <c r="C11" s="1"/>
    </row>
    <row r="12" spans="1:7" x14ac:dyDescent="0.45">
      <c r="A12" s="5" t="s">
        <v>26</v>
      </c>
      <c r="B12" s="1"/>
      <c r="C12" s="1"/>
    </row>
    <row r="13" spans="1:7" x14ac:dyDescent="0.45">
      <c r="A13" t="s">
        <v>54</v>
      </c>
      <c r="B13" s="1">
        <v>10000</v>
      </c>
      <c r="C13" s="1"/>
    </row>
    <row r="14" spans="1:7" x14ac:dyDescent="0.45">
      <c r="A14" t="s">
        <v>55</v>
      </c>
      <c r="B14" s="1">
        <v>3500</v>
      </c>
      <c r="C14" s="1"/>
    </row>
    <row r="15" spans="1:7" x14ac:dyDescent="0.45">
      <c r="A15" t="s">
        <v>56</v>
      </c>
      <c r="B15" s="1">
        <v>400</v>
      </c>
      <c r="C15" s="1"/>
    </row>
    <row r="16" spans="1:7" x14ac:dyDescent="0.45">
      <c r="A16" t="s">
        <v>57</v>
      </c>
      <c r="B16" s="1">
        <v>600</v>
      </c>
      <c r="C16" s="1"/>
    </row>
    <row r="17" spans="1:3" x14ac:dyDescent="0.45">
      <c r="B17" s="1"/>
      <c r="C17" s="1"/>
    </row>
    <row r="18" spans="1:3" x14ac:dyDescent="0.45">
      <c r="A18" s="5" t="s">
        <v>13</v>
      </c>
      <c r="B18" s="7"/>
      <c r="C18" s="7">
        <f>SUM(B13:B16)</f>
        <v>14500</v>
      </c>
    </row>
    <row r="19" spans="1:3" x14ac:dyDescent="0.45">
      <c r="B19" s="1"/>
      <c r="C19" s="1"/>
    </row>
    <row r="20" spans="1:3" x14ac:dyDescent="0.45">
      <c r="A20" s="5" t="s">
        <v>47</v>
      </c>
      <c r="B20" s="1"/>
      <c r="C20" s="1"/>
    </row>
    <row r="21" spans="1:3" x14ac:dyDescent="0.45">
      <c r="A21" t="s">
        <v>58</v>
      </c>
      <c r="B21" s="1">
        <v>2000</v>
      </c>
      <c r="C21" s="1"/>
    </row>
    <row r="22" spans="1:3" x14ac:dyDescent="0.45">
      <c r="B22" s="1"/>
      <c r="C22" s="1"/>
    </row>
    <row r="23" spans="1:3" x14ac:dyDescent="0.45">
      <c r="A23" s="5" t="s">
        <v>13</v>
      </c>
      <c r="B23" s="6"/>
      <c r="C23" s="7">
        <f>SUM(B21)</f>
        <v>2000</v>
      </c>
    </row>
    <row r="24" spans="1:3" x14ac:dyDescent="0.45">
      <c r="B24" s="1"/>
      <c r="C24" s="1"/>
    </row>
    <row r="25" spans="1:3" x14ac:dyDescent="0.45">
      <c r="A25" s="5" t="s">
        <v>29</v>
      </c>
      <c r="B25" s="1"/>
      <c r="C25" s="1"/>
    </row>
    <row r="26" spans="1:3" x14ac:dyDescent="0.45">
      <c r="A26" t="s">
        <v>59</v>
      </c>
      <c r="B26" s="1">
        <v>500</v>
      </c>
      <c r="C26" s="1"/>
    </row>
    <row r="27" spans="1:3" x14ac:dyDescent="0.45">
      <c r="A27" s="4" t="s">
        <v>60</v>
      </c>
      <c r="B27" s="1">
        <v>250</v>
      </c>
      <c r="C27" s="1"/>
    </row>
    <row r="28" spans="1:3" x14ac:dyDescent="0.45">
      <c r="A28" s="4" t="s">
        <v>61</v>
      </c>
      <c r="B28" s="1">
        <v>600</v>
      </c>
      <c r="C28" s="1"/>
    </row>
    <row r="29" spans="1:3" x14ac:dyDescent="0.45">
      <c r="A29" s="4" t="s">
        <v>62</v>
      </c>
      <c r="B29" s="1">
        <v>500</v>
      </c>
      <c r="C29" s="1"/>
    </row>
    <row r="30" spans="1:3" x14ac:dyDescent="0.45">
      <c r="A30" s="4" t="s">
        <v>28</v>
      </c>
      <c r="B30" s="1">
        <v>1500</v>
      </c>
      <c r="C30" s="1"/>
    </row>
    <row r="31" spans="1:3" x14ac:dyDescent="0.45">
      <c r="A31" s="4"/>
      <c r="B31" s="1"/>
      <c r="C31" s="1"/>
    </row>
    <row r="32" spans="1:3" x14ac:dyDescent="0.45">
      <c r="A32" s="5" t="s">
        <v>13</v>
      </c>
      <c r="B32" s="6"/>
      <c r="C32" s="7">
        <f>SUM(B26:B30)</f>
        <v>3350</v>
      </c>
    </row>
    <row r="33" spans="1:3" x14ac:dyDescent="0.45">
      <c r="B33" s="1"/>
      <c r="C33" s="1"/>
    </row>
    <row r="34" spans="1:3" x14ac:dyDescent="0.45">
      <c r="A34" s="5" t="s">
        <v>50</v>
      </c>
      <c r="B34" s="1"/>
      <c r="C34" s="1"/>
    </row>
    <row r="35" spans="1:3" x14ac:dyDescent="0.45">
      <c r="A35" t="s">
        <v>63</v>
      </c>
      <c r="B35" s="1">
        <v>1000</v>
      </c>
      <c r="C35" s="1"/>
    </row>
    <row r="36" spans="1:3" x14ac:dyDescent="0.45">
      <c r="A36" t="s">
        <v>64</v>
      </c>
      <c r="B36" s="1">
        <v>2000</v>
      </c>
      <c r="C36" s="1"/>
    </row>
    <row r="37" spans="1:3" x14ac:dyDescent="0.45">
      <c r="A37" t="s">
        <v>65</v>
      </c>
      <c r="B37" s="1">
        <v>600</v>
      </c>
      <c r="C37" s="1"/>
    </row>
    <row r="38" spans="1:3" x14ac:dyDescent="0.45">
      <c r="B38" s="1"/>
      <c r="C38" s="1"/>
    </row>
    <row r="39" spans="1:3" x14ac:dyDescent="0.45">
      <c r="A39" s="5" t="s">
        <v>13</v>
      </c>
      <c r="B39" s="7"/>
      <c r="C39" s="7">
        <f>SUM(B35:B37)</f>
        <v>3600</v>
      </c>
    </row>
    <row r="40" spans="1:3" x14ac:dyDescent="0.45">
      <c r="B40" s="1"/>
      <c r="C40" s="1"/>
    </row>
    <row r="41" spans="1:3" x14ac:dyDescent="0.45">
      <c r="A41" s="5" t="s">
        <v>52</v>
      </c>
      <c r="B41" s="1"/>
      <c r="C41" s="1"/>
    </row>
    <row r="42" spans="1:3" x14ac:dyDescent="0.45">
      <c r="A42" t="s">
        <v>66</v>
      </c>
      <c r="B42" s="1">
        <v>2000</v>
      </c>
      <c r="C42" s="1"/>
    </row>
    <row r="43" spans="1:3" x14ac:dyDescent="0.45">
      <c r="A43" t="s">
        <v>67</v>
      </c>
      <c r="B43" s="1">
        <v>9400</v>
      </c>
      <c r="C43" s="1"/>
    </row>
    <row r="44" spans="1:3" x14ac:dyDescent="0.45">
      <c r="B44" s="1"/>
      <c r="C44" s="1"/>
    </row>
    <row r="45" spans="1:3" x14ac:dyDescent="0.45">
      <c r="B45" s="1"/>
      <c r="C45" s="1"/>
    </row>
    <row r="46" spans="1:3" x14ac:dyDescent="0.45">
      <c r="A46" s="5" t="s">
        <v>13</v>
      </c>
      <c r="B46" s="6"/>
      <c r="C46" s="7">
        <f>SUM(B42:B43)</f>
        <v>11400</v>
      </c>
    </row>
    <row r="47" spans="1:3" x14ac:dyDescent="0.45">
      <c r="B47" s="1"/>
      <c r="C47" s="1"/>
    </row>
    <row r="48" spans="1:3" x14ac:dyDescent="0.45">
      <c r="A48" s="3" t="s">
        <v>53</v>
      </c>
    </row>
    <row r="49" spans="1:3" x14ac:dyDescent="0.45">
      <c r="A49" t="s">
        <v>68</v>
      </c>
      <c r="B49" s="1">
        <v>1000</v>
      </c>
    </row>
    <row r="50" spans="1:3" x14ac:dyDescent="0.45">
      <c r="A50" t="s">
        <v>38</v>
      </c>
      <c r="B50" s="1">
        <v>625</v>
      </c>
    </row>
    <row r="52" spans="1:3" x14ac:dyDescent="0.45">
      <c r="A52" s="20" t="s">
        <v>13</v>
      </c>
      <c r="B52" s="20"/>
      <c r="C52" s="24">
        <f>SUM(B49:B50)</f>
        <v>1625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17" workbookViewId="0">
      <selection activeCell="G31" sqref="G31"/>
    </sheetView>
  </sheetViews>
  <sheetFormatPr defaultRowHeight="14.25" x14ac:dyDescent="0.45"/>
  <cols>
    <col min="1" max="1" width="14.86328125" customWidth="1"/>
    <col min="2" max="3" width="11.1328125" bestFit="1" customWidth="1"/>
    <col min="7" max="7" width="19.265625" customWidth="1"/>
    <col min="8" max="8" width="11.86328125" bestFit="1" customWidth="1"/>
  </cols>
  <sheetData>
    <row r="2" spans="1:8" x14ac:dyDescent="0.45">
      <c r="A2" s="20" t="s">
        <v>69</v>
      </c>
      <c r="B2" s="20"/>
    </row>
    <row r="3" spans="1:8" ht="14.65" thickBot="1" x14ac:dyDescent="0.5"/>
    <row r="4" spans="1:8" x14ac:dyDescent="0.45">
      <c r="A4" s="5" t="s">
        <v>25</v>
      </c>
      <c r="B4" s="1"/>
      <c r="G4" s="25"/>
      <c r="H4" s="26"/>
    </row>
    <row r="5" spans="1:8" x14ac:dyDescent="0.45">
      <c r="A5" t="s">
        <v>70</v>
      </c>
      <c r="B5" s="1">
        <v>0</v>
      </c>
      <c r="G5" s="13" t="s">
        <v>25</v>
      </c>
      <c r="H5" s="15">
        <f>SUM(C8)</f>
        <v>0</v>
      </c>
    </row>
    <row r="6" spans="1:8" x14ac:dyDescent="0.45">
      <c r="A6" t="s">
        <v>71</v>
      </c>
      <c r="B6" s="1">
        <v>0</v>
      </c>
      <c r="G6" s="13" t="s">
        <v>72</v>
      </c>
      <c r="H6" s="15">
        <f>SUM(C20)</f>
        <v>72500</v>
      </c>
    </row>
    <row r="7" spans="1:8" x14ac:dyDescent="0.45">
      <c r="B7" s="1"/>
      <c r="G7" s="13" t="s">
        <v>73</v>
      </c>
      <c r="H7" s="15">
        <f>SUM(C25)</f>
        <v>30000</v>
      </c>
    </row>
    <row r="8" spans="1:8" x14ac:dyDescent="0.45">
      <c r="A8" s="20" t="s">
        <v>13</v>
      </c>
      <c r="B8" s="24"/>
      <c r="C8" s="24">
        <f>SUM(B5:B6)</f>
        <v>0</v>
      </c>
      <c r="G8" s="13" t="s">
        <v>27</v>
      </c>
      <c r="H8" s="15">
        <f>SUM(C34)</f>
        <v>12450</v>
      </c>
    </row>
    <row r="9" spans="1:8" x14ac:dyDescent="0.45">
      <c r="A9" s="20"/>
      <c r="B9" s="24"/>
      <c r="C9" s="24"/>
      <c r="G9" s="13" t="s">
        <v>74</v>
      </c>
      <c r="H9" s="15">
        <f>C41</f>
        <v>4000</v>
      </c>
    </row>
    <row r="10" spans="1:8" x14ac:dyDescent="0.45">
      <c r="B10" s="1"/>
      <c r="G10" s="13" t="s">
        <v>75</v>
      </c>
      <c r="H10" s="15">
        <f>SUM(C47)</f>
        <v>1750</v>
      </c>
    </row>
    <row r="11" spans="1:8" x14ac:dyDescent="0.45">
      <c r="A11" s="5" t="s">
        <v>76</v>
      </c>
      <c r="B11" s="23"/>
      <c r="G11" s="27"/>
      <c r="H11" s="28"/>
    </row>
    <row r="12" spans="1:8" ht="14.65" thickBot="1" x14ac:dyDescent="0.5">
      <c r="A12" t="s">
        <v>77</v>
      </c>
      <c r="B12" s="1">
        <v>40000</v>
      </c>
      <c r="G12" s="29" t="s">
        <v>13</v>
      </c>
      <c r="H12" s="30">
        <f>SUM(H5:H11)</f>
        <v>120700</v>
      </c>
    </row>
    <row r="13" spans="1:8" x14ac:dyDescent="0.45">
      <c r="A13" t="s">
        <v>30</v>
      </c>
      <c r="B13" s="1">
        <v>8000</v>
      </c>
    </row>
    <row r="14" spans="1:8" x14ac:dyDescent="0.45">
      <c r="A14" t="s">
        <v>78</v>
      </c>
      <c r="B14" s="1">
        <v>5000</v>
      </c>
    </row>
    <row r="15" spans="1:8" x14ac:dyDescent="0.45">
      <c r="A15" t="s">
        <v>79</v>
      </c>
      <c r="B15" s="1">
        <v>10000</v>
      </c>
    </row>
    <row r="16" spans="1:8" x14ac:dyDescent="0.45">
      <c r="A16" t="s">
        <v>80</v>
      </c>
      <c r="B16" s="1">
        <v>4500</v>
      </c>
    </row>
    <row r="17" spans="1:3" x14ac:dyDescent="0.45">
      <c r="A17" t="s">
        <v>81</v>
      </c>
      <c r="B17" s="1">
        <v>3000</v>
      </c>
    </row>
    <row r="18" spans="1:3" x14ac:dyDescent="0.45">
      <c r="A18" t="s">
        <v>32</v>
      </c>
      <c r="B18" s="1">
        <v>2000</v>
      </c>
    </row>
    <row r="19" spans="1:3" x14ac:dyDescent="0.45">
      <c r="B19" s="1"/>
    </row>
    <row r="20" spans="1:3" x14ac:dyDescent="0.45">
      <c r="A20" s="5" t="s">
        <v>13</v>
      </c>
      <c r="B20" s="7"/>
      <c r="C20" s="7">
        <f>SUM(B12:B18)</f>
        <v>72500</v>
      </c>
    </row>
    <row r="21" spans="1:3" x14ac:dyDescent="0.45">
      <c r="B21" s="1"/>
    </row>
    <row r="22" spans="1:3" x14ac:dyDescent="0.45">
      <c r="A22" s="5" t="s">
        <v>71</v>
      </c>
      <c r="B22" s="1"/>
    </row>
    <row r="23" spans="1:3" x14ac:dyDescent="0.45">
      <c r="A23" t="s">
        <v>26</v>
      </c>
      <c r="B23" s="1">
        <v>30000</v>
      </c>
    </row>
    <row r="24" spans="1:3" x14ac:dyDescent="0.45">
      <c r="B24" s="1"/>
    </row>
    <row r="25" spans="1:3" x14ac:dyDescent="0.45">
      <c r="A25" s="5" t="s">
        <v>13</v>
      </c>
      <c r="B25" s="7"/>
      <c r="C25" s="7">
        <f>SUM(B23)</f>
        <v>30000</v>
      </c>
    </row>
    <row r="26" spans="1:3" x14ac:dyDescent="0.45">
      <c r="B26" s="1"/>
    </row>
    <row r="27" spans="1:3" x14ac:dyDescent="0.45">
      <c r="A27" s="20" t="s">
        <v>27</v>
      </c>
      <c r="B27" s="1"/>
    </row>
    <row r="28" spans="1:3" x14ac:dyDescent="0.45">
      <c r="A28" t="s">
        <v>82</v>
      </c>
      <c r="B28" s="1">
        <v>5250</v>
      </c>
    </row>
    <row r="29" spans="1:3" x14ac:dyDescent="0.45">
      <c r="A29" s="19" t="s">
        <v>83</v>
      </c>
      <c r="B29" s="1">
        <v>3000</v>
      </c>
    </row>
    <row r="30" spans="1:3" x14ac:dyDescent="0.45">
      <c r="A30" t="s">
        <v>92</v>
      </c>
      <c r="B30" s="1">
        <v>3000</v>
      </c>
    </row>
    <row r="31" spans="1:3" x14ac:dyDescent="0.45">
      <c r="A31" t="s">
        <v>93</v>
      </c>
      <c r="B31" s="1">
        <v>300</v>
      </c>
    </row>
    <row r="32" spans="1:3" x14ac:dyDescent="0.45">
      <c r="A32" t="s">
        <v>84</v>
      </c>
      <c r="B32" s="1">
        <v>900</v>
      </c>
    </row>
    <row r="33" spans="1:3" x14ac:dyDescent="0.45">
      <c r="B33" s="1"/>
    </row>
    <row r="34" spans="1:3" x14ac:dyDescent="0.45">
      <c r="A34" s="20" t="s">
        <v>13</v>
      </c>
      <c r="B34" s="24"/>
      <c r="C34" s="24">
        <f>SUM(B28:B32)</f>
        <v>12450</v>
      </c>
    </row>
    <row r="35" spans="1:3" x14ac:dyDescent="0.45">
      <c r="A35" s="45"/>
      <c r="B35" s="46"/>
      <c r="C35" s="46"/>
    </row>
    <row r="36" spans="1:3" x14ac:dyDescent="0.45">
      <c r="A36" s="47" t="s">
        <v>74</v>
      </c>
      <c r="B36" s="1"/>
    </row>
    <row r="37" spans="1:3" x14ac:dyDescent="0.45">
      <c r="A37" s="44" t="s">
        <v>85</v>
      </c>
      <c r="B37" s="1">
        <v>500</v>
      </c>
    </row>
    <row r="38" spans="1:3" x14ac:dyDescent="0.45">
      <c r="A38" t="s">
        <v>86</v>
      </c>
      <c r="B38" s="1">
        <v>1500</v>
      </c>
    </row>
    <row r="39" spans="1:3" x14ac:dyDescent="0.45">
      <c r="A39" t="s">
        <v>87</v>
      </c>
      <c r="B39" s="1">
        <v>2000</v>
      </c>
    </row>
    <row r="40" spans="1:3" x14ac:dyDescent="0.45">
      <c r="B40" s="1"/>
    </row>
    <row r="41" spans="1:3" x14ac:dyDescent="0.45">
      <c r="A41" s="47" t="s">
        <v>13</v>
      </c>
      <c r="B41" s="48"/>
      <c r="C41" s="49">
        <f>SUM(B37:B39)</f>
        <v>4000</v>
      </c>
    </row>
    <row r="42" spans="1:3" x14ac:dyDescent="0.45">
      <c r="B42" s="1"/>
      <c r="C42" s="1"/>
    </row>
    <row r="43" spans="1:3" x14ac:dyDescent="0.45">
      <c r="A43" s="20" t="s">
        <v>28</v>
      </c>
      <c r="B43" s="1"/>
      <c r="C43" s="1"/>
    </row>
    <row r="44" spans="1:3" x14ac:dyDescent="0.45">
      <c r="A44" t="s">
        <v>88</v>
      </c>
      <c r="B44" s="1">
        <v>1000</v>
      </c>
      <c r="C44" s="1"/>
    </row>
    <row r="45" spans="1:3" x14ac:dyDescent="0.45">
      <c r="A45" t="s">
        <v>38</v>
      </c>
      <c r="B45" s="1">
        <v>750</v>
      </c>
      <c r="C45" s="1"/>
    </row>
    <row r="46" spans="1:3" x14ac:dyDescent="0.45">
      <c r="B46" s="1"/>
      <c r="C46" s="1"/>
    </row>
    <row r="47" spans="1:3" x14ac:dyDescent="0.45">
      <c r="A47" s="20" t="s">
        <v>13</v>
      </c>
      <c r="B47" s="24"/>
      <c r="C47" s="24">
        <f>SUM(B44:B45)</f>
        <v>1750</v>
      </c>
    </row>
    <row r="48" spans="1:3" x14ac:dyDescent="0.45">
      <c r="B48" s="1"/>
    </row>
    <row r="49" spans="2:2" x14ac:dyDescent="0.45">
      <c r="B4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23" sqref="C23"/>
    </sheetView>
  </sheetViews>
  <sheetFormatPr defaultRowHeight="14.25" x14ac:dyDescent="0.45"/>
  <cols>
    <col min="3" max="3" width="11" bestFit="1" customWidth="1"/>
    <col min="9" max="9" width="10.86328125" bestFit="1" customWidth="1"/>
  </cols>
  <sheetData>
    <row r="1" spans="1:9" ht="14.65" thickBot="1" x14ac:dyDescent="0.5"/>
    <row r="2" spans="1:9" x14ac:dyDescent="0.45">
      <c r="G2" s="25"/>
      <c r="H2" s="32"/>
      <c r="I2" s="26"/>
    </row>
    <row r="3" spans="1:9" x14ac:dyDescent="0.45">
      <c r="G3" s="27" t="s">
        <v>89</v>
      </c>
      <c r="H3" s="2"/>
      <c r="I3" s="15">
        <f>SUM(C7)</f>
        <v>1600</v>
      </c>
    </row>
    <row r="4" spans="1:9" x14ac:dyDescent="0.45">
      <c r="A4" s="9" t="s">
        <v>45</v>
      </c>
      <c r="G4" s="27" t="s">
        <v>26</v>
      </c>
      <c r="H4" s="2"/>
      <c r="I4" s="15">
        <f>SUM(C13)</f>
        <v>10500</v>
      </c>
    </row>
    <row r="5" spans="1:9" x14ac:dyDescent="0.45">
      <c r="A5" t="s">
        <v>51</v>
      </c>
      <c r="C5" s="1">
        <v>1600</v>
      </c>
      <c r="G5" s="27" t="s">
        <v>28</v>
      </c>
      <c r="H5" s="2"/>
      <c r="I5" s="15">
        <f>SUM(C19)</f>
        <v>800</v>
      </c>
    </row>
    <row r="6" spans="1:9" x14ac:dyDescent="0.45">
      <c r="C6" s="1"/>
      <c r="G6" s="27"/>
      <c r="H6" s="2"/>
      <c r="I6" s="15"/>
    </row>
    <row r="7" spans="1:9" ht="14.65" thickBot="1" x14ac:dyDescent="0.5">
      <c r="A7" s="20" t="s">
        <v>13</v>
      </c>
      <c r="B7" s="22"/>
      <c r="C7" s="24">
        <f>SUM(C5:C6)</f>
        <v>1600</v>
      </c>
      <c r="G7" s="29" t="s">
        <v>13</v>
      </c>
      <c r="H7" s="33"/>
      <c r="I7" s="30">
        <f>SUM(I3:I6)</f>
        <v>12900</v>
      </c>
    </row>
    <row r="8" spans="1:9" x14ac:dyDescent="0.45">
      <c r="C8" s="1"/>
    </row>
    <row r="9" spans="1:9" x14ac:dyDescent="0.45">
      <c r="A9" s="5" t="s">
        <v>26</v>
      </c>
      <c r="C9" s="1"/>
    </row>
    <row r="10" spans="1:9" x14ac:dyDescent="0.45">
      <c r="A10" t="s">
        <v>90</v>
      </c>
      <c r="C10" s="1">
        <v>9500</v>
      </c>
    </row>
    <row r="11" spans="1:9" x14ac:dyDescent="0.45">
      <c r="A11" s="19" t="s">
        <v>91</v>
      </c>
      <c r="C11" s="1">
        <v>1000</v>
      </c>
    </row>
    <row r="12" spans="1:9" x14ac:dyDescent="0.45">
      <c r="C12" s="1"/>
    </row>
    <row r="13" spans="1:9" x14ac:dyDescent="0.45">
      <c r="A13" s="20" t="s">
        <v>13</v>
      </c>
      <c r="B13" s="22"/>
      <c r="C13" s="24">
        <f>SUM(C10:C12)</f>
        <v>10500</v>
      </c>
    </row>
    <row r="14" spans="1:9" x14ac:dyDescent="0.45">
      <c r="A14" s="21"/>
      <c r="C14" s="1"/>
    </row>
    <row r="15" spans="1:9" x14ac:dyDescent="0.45">
      <c r="A15" s="3" t="s">
        <v>28</v>
      </c>
      <c r="C15" s="1"/>
    </row>
    <row r="16" spans="1:9" x14ac:dyDescent="0.45">
      <c r="A16" t="s">
        <v>38</v>
      </c>
      <c r="C16" s="1">
        <v>400</v>
      </c>
    </row>
    <row r="17" spans="1:3" x14ac:dyDescent="0.45">
      <c r="A17" t="s">
        <v>68</v>
      </c>
      <c r="C17" s="1">
        <v>400</v>
      </c>
    </row>
    <row r="18" spans="1:3" x14ac:dyDescent="0.45">
      <c r="C18" s="1"/>
    </row>
    <row r="19" spans="1:3" x14ac:dyDescent="0.45">
      <c r="A19" s="20" t="s">
        <v>13</v>
      </c>
      <c r="B19" s="20"/>
      <c r="C19" s="24">
        <f>SUM(C16:C18)</f>
        <v>800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168172-1274-40AE-A16D-91D5985AC104}">
  <ds:schemaRefs>
    <ds:schemaRef ds:uri="http://schemas.microsoft.com/office/2006/documentManagement/types"/>
    <ds:schemaRef ds:uri="http://schemas.microsoft.com/office/2006/metadata/properties"/>
    <ds:schemaRef ds:uri="80129174-c05c-43cc-8e32-21fcbdfe51bb"/>
    <ds:schemaRef ds:uri="958b15ed-c521-4290-b073-2e98d4cc1d7f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625895-2ABB-4275-85AF-F5C04FF54063}"/>
</file>

<file path=customXml/itemProps3.xml><?xml version="1.0" encoding="utf-8"?>
<ds:datastoreItem xmlns:ds="http://schemas.openxmlformats.org/officeDocument/2006/customXml" ds:itemID="{8E6FB769-5BD8-4149-A904-028AB414E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Front Page </vt:lpstr>
      <vt:lpstr>2016 Launch Event </vt:lpstr>
      <vt:lpstr>Future Forum </vt:lpstr>
      <vt:lpstr>Hull Venue - Humber Bridge </vt:lpstr>
      <vt:lpstr>Film Programme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Sam Hunt</cp:lastModifiedBy>
  <cp:revision/>
  <dcterms:created xsi:type="dcterms:W3CDTF">2017-09-12T07:57:04Z</dcterms:created>
  <dcterms:modified xsi:type="dcterms:W3CDTF">2017-09-29T08:03:58Z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