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Budget Record/"/>
    </mc:Choice>
  </mc:AlternateContent>
  <xr:revisionPtr revIDLastSave="10" documentId="0B4FF66DD5A176F83B01481E5E459E9C7C14363A" xr6:coauthVersionLast="15" xr6:coauthVersionMax="15" xr10:uidLastSave="{D9AD0C11-4231-44BC-BF5C-680AAFE3F28B}"/>
  <bookViews>
    <workbookView xWindow="0" yWindow="0" windowWidth="28800" windowHeight="12435" firstSheet="1" activeTab="1" xr2:uid="{00000000-000D-0000-FFFF-FFFF00000000}"/>
  </bookViews>
  <sheets>
    <sheet name="Sheet1" sheetId="7" r:id="rId1"/>
    <sheet name="Creative &amp; Production Teams" sheetId="2" r:id="rId2"/>
    <sheet name="Marketing, Digital &amp; Comms" sheetId="3" r:id="rId3"/>
    <sheet name="Education &amp; Community Engagemnt" sheetId="4" r:id="rId4"/>
    <sheet name="Volunteering" sheetId="5" r:id="rId5"/>
    <sheet name="Admin &amp; Misc" sheetId="6" r:id="rId6"/>
  </sheets>
  <calcPr calcId="171026"/>
</workbook>
</file>

<file path=xl/calcChain.xml><?xml version="1.0" encoding="utf-8"?>
<calcChain xmlns="http://schemas.openxmlformats.org/spreadsheetml/2006/main">
  <c r="C73" i="2" l="1"/>
  <c r="C74" i="2"/>
  <c r="H124" i="2"/>
  <c r="H91" i="2"/>
  <c r="H103" i="2"/>
  <c r="H116" i="2"/>
  <c r="C134" i="2"/>
  <c r="C21" i="5"/>
  <c r="C21" i="4"/>
  <c r="C70" i="3"/>
  <c r="C188" i="2"/>
  <c r="C15" i="6"/>
  <c r="C15" i="5"/>
  <c r="C20" i="5"/>
  <c r="C15" i="4"/>
  <c r="C20" i="4"/>
  <c r="C64" i="3"/>
  <c r="C51" i="3"/>
  <c r="C40" i="3"/>
  <c r="C27" i="3"/>
  <c r="C15" i="3"/>
  <c r="C69" i="3"/>
  <c r="C20" i="6"/>
  <c r="C16" i="6"/>
  <c r="C182" i="2"/>
  <c r="C37" i="2"/>
  <c r="C16" i="2"/>
  <c r="C145" i="2"/>
  <c r="C187" i="2"/>
</calcChain>
</file>

<file path=xl/sharedStrings.xml><?xml version="1.0" encoding="utf-8"?>
<sst xmlns="http://schemas.openxmlformats.org/spreadsheetml/2006/main" count="472" uniqueCount="226">
  <si>
    <t>LOGG - Umbrella 2016-2018</t>
  </si>
  <si>
    <t>I001</t>
  </si>
  <si>
    <t>Creative &amp; Production Teams &amp; Consultants</t>
  </si>
  <si>
    <t>ZK103</t>
  </si>
  <si>
    <t>Details in Red are estimates/TBC - details in black are confirmed/orders raised</t>
  </si>
  <si>
    <t>CONSULTANTS</t>
  </si>
  <si>
    <t>Sub Code</t>
  </si>
  <si>
    <t>Item Description</t>
  </si>
  <si>
    <t>Sum (no VAT)</t>
  </si>
  <si>
    <t>PO Number</t>
  </si>
  <si>
    <t>Invoice Paid</t>
  </si>
  <si>
    <t>Dedbod check</t>
  </si>
  <si>
    <t>Notes</t>
  </si>
  <si>
    <t>K161</t>
  </si>
  <si>
    <t>Artist Advisor - Simon Sharkey</t>
  </si>
  <si>
    <t>yes</t>
  </si>
  <si>
    <t>See below for PO breakdown</t>
  </si>
  <si>
    <t>Simon's first fee</t>
  </si>
  <si>
    <t>y</t>
  </si>
  <si>
    <t>£7000 total</t>
  </si>
  <si>
    <t>Simon's second fee</t>
  </si>
  <si>
    <t>Simon's third fee</t>
  </si>
  <si>
    <t>£2450 remaining</t>
  </si>
  <si>
    <t>Writer</t>
  </si>
  <si>
    <t>Writer to be sourced</t>
  </si>
  <si>
    <t>Illustrator</t>
  </si>
  <si>
    <t>Illustrator to be sourced - could also be writer</t>
  </si>
  <si>
    <t>TOTAL ALLOCATED</t>
  </si>
  <si>
    <t>BUDGET</t>
  </si>
  <si>
    <t>DO NOT EXCEED OR CHANGE!</t>
  </si>
  <si>
    <t>K223</t>
  </si>
  <si>
    <t>2016 October Creative Session : Fees not applicable</t>
  </si>
  <si>
    <t>n/a</t>
  </si>
  <si>
    <t>Artists include their fee in the commission for the R&amp;D project</t>
  </si>
  <si>
    <t>2017 (date TBC) Creative Session : Artist 1</t>
  </si>
  <si>
    <t>Attendance fee may be included in overall commission fee (as in Oct 2016)</t>
  </si>
  <si>
    <t>2017 (date TBC) Creative Session : Artist 2</t>
  </si>
  <si>
    <t>2017 (date TBC) Creative Session : Artist 3</t>
  </si>
  <si>
    <t>2017 (date TBC) Creative Session : Artist 4</t>
  </si>
  <si>
    <t>2017 (date TBC) Creative Session : Artist 5</t>
  </si>
  <si>
    <t>2017 (date TBC) Creative Session : Artist 6</t>
  </si>
  <si>
    <t>2017 (date TBC) Creative Session : Artist 7</t>
  </si>
  <si>
    <t>2017 (date TBC) Creative Session : Artist 8</t>
  </si>
  <si>
    <t>2017 (date TBC) Creative Session : Artist 9</t>
  </si>
  <si>
    <t>2017 (date TBC) Creative Session : Artist 10</t>
  </si>
  <si>
    <t>ASSISTANT CREATIVES (2017 creative development days)</t>
  </si>
  <si>
    <t>K224</t>
  </si>
  <si>
    <t>30 NOV CREATIVE SESSION:</t>
  </si>
  <si>
    <t>Ibis room booking for artists and Simon</t>
  </si>
  <si>
    <t>£43 per room per night; 9 nights combined</t>
  </si>
  <si>
    <t>Royal Mercure room booking for Dominic</t>
  </si>
  <si>
    <t>Room hire and catering: Fudge</t>
  </si>
  <si>
    <t xml:space="preserve">30 Nov dinner: Marrakech </t>
  </si>
  <si>
    <t>Misc taxis</t>
  </si>
  <si>
    <t xml:space="preserve"> (30 Nov) Creative Session : Joshua Travel</t>
  </si>
  <si>
    <t>(30 Nov) Creative Session : Periplum Travel</t>
  </si>
  <si>
    <t xml:space="preserve"> (30 Nov) Creative Session : Aswarm Travel</t>
  </si>
  <si>
    <t xml:space="preserve"> (30 Nov) Creative Session : Simon Travel</t>
  </si>
  <si>
    <t>(30 Nov) Creative Session : Dominic Travel</t>
  </si>
  <si>
    <t>2017 (7-8 Feb) CREATIVE SESSION:</t>
  </si>
  <si>
    <t>Days 1 &amp; 2 room - Artlink 7-8 Feb</t>
  </si>
  <si>
    <t>Days 1 &amp; 2 catering- 7-8 Feb</t>
  </si>
  <si>
    <t>Day 1 evening meal - Gusto</t>
  </si>
  <si>
    <t>Taxi service</t>
  </si>
  <si>
    <t>7-8 Feb Creative Session : Joshua Travel</t>
  </si>
  <si>
    <t>7-8 Feb Creative Session :  Periplum Travel</t>
  </si>
  <si>
    <t>7-8 Feb Creative Session : Aswarm Travel</t>
  </si>
  <si>
    <t>7-8 Feb Creative Session : Lone Twin Travel</t>
  </si>
  <si>
    <t>7-8 Feb Creative Session : McGuires Travel</t>
  </si>
  <si>
    <t>total spent</t>
  </si>
  <si>
    <t>remaining</t>
  </si>
  <si>
    <t>CREATIVES EXPENSES</t>
  </si>
  <si>
    <t>K225</t>
  </si>
  <si>
    <t>2016 APRIL CREATIVE SESSION:</t>
  </si>
  <si>
    <t>2016 April Creative Session : Macnas Fee</t>
  </si>
  <si>
    <t>2016 April Creative Session : Scottee Fee</t>
  </si>
  <si>
    <t>2016 April Creative Session : Hope &amp; Social Fee</t>
  </si>
  <si>
    <t>2016 April Creative Session : Ackroyd &amp; Harvey Fee</t>
  </si>
  <si>
    <t>Withdrew from selection process so only received first payment</t>
  </si>
  <si>
    <t>2016 April Creative Session : Dominic Wilcox Fee</t>
  </si>
  <si>
    <t>2016 April Creative Session : Joshua Sofaer Fee</t>
  </si>
  <si>
    <t>2016 April Creative Session : Lone Twin Fee</t>
  </si>
  <si>
    <t>2016 April Creative Session : Periplum Fee</t>
  </si>
  <si>
    <t>2016 April Creative Session : Davy &amp; Kristin McG Fee</t>
  </si>
  <si>
    <t>2016 April Creative Session : Thor McIntyre Fee</t>
  </si>
  <si>
    <t>SUBTOTAL FOR APRIL FEES</t>
  </si>
  <si>
    <t>2016 April Creative Session : Macnas Travel</t>
  </si>
  <si>
    <t>y - own transaction</t>
  </si>
  <si>
    <t>2016 April Creative Session : Scottee Travel</t>
  </si>
  <si>
    <t>y - combined tr</t>
  </si>
  <si>
    <t>2016 April Creative Session : Hope &amp; Social Travel</t>
  </si>
  <si>
    <t>2016 April Creative Session : Ackroyd &amp; Harvey Travel</t>
  </si>
  <si>
    <t>2016 April Creative Session : Dominic Wilcox Travel</t>
  </si>
  <si>
    <t>2016 April Creative Session : Joshua Sofaer Travel</t>
  </si>
  <si>
    <t>2016 April Creative Session : Lone Twin Travel</t>
  </si>
  <si>
    <t>2016 April Creative Session : Periplum Travel</t>
  </si>
  <si>
    <t>2016 April Creative Session : D&amp;K McGuire Travel</t>
  </si>
  <si>
    <t>2016 April Creative Session : Thor McIntyre Travel</t>
  </si>
  <si>
    <t>SUBTOTAL FOR APRIL ARTIST TRAVEL</t>
  </si>
  <si>
    <t>Taxi service for Scottee for 2016 April session</t>
  </si>
  <si>
    <t>previously coded to ZK102.K115.I002</t>
  </si>
  <si>
    <t>Macnas bank charges</t>
  </si>
  <si>
    <t>for international transfer?</t>
  </si>
  <si>
    <t>Taxi service for Scottee's site visits</t>
  </si>
  <si>
    <t>Originally coded to ZK114.K299.I001</t>
  </si>
  <si>
    <t>IBIS room booking for Simon</t>
  </si>
  <si>
    <t>For 13/04/2016</t>
  </si>
  <si>
    <t>IBIS room booking for artists</t>
  </si>
  <si>
    <t>quoted 1040 for 13 rooms</t>
  </si>
  <si>
    <t>Freedom Centre room &amp; catering</t>
  </si>
  <si>
    <t>Catering: £99, Space hire: £255</t>
  </si>
  <si>
    <t>Kardomah room &amp; catering</t>
  </si>
  <si>
    <t>Space hire: £100, lunch: £200, dinner: £450</t>
  </si>
  <si>
    <t>Foxy rentals minibus hire</t>
  </si>
  <si>
    <t>quoted 380 but invoiced 302</t>
  </si>
  <si>
    <t>Simon accommodation for performance visits</t>
  </si>
  <si>
    <t>2 invoices: £75 and £100</t>
  </si>
  <si>
    <t>Simon accommodation for performance visit</t>
  </si>
  <si>
    <t>Simon travel expenses</t>
  </si>
  <si>
    <t>SUBTOTAL FOR APRIL GENERAL EXPENSES</t>
  </si>
  <si>
    <t>2016 OCTOBER CREATIVE SESSION:</t>
  </si>
  <si>
    <t>IBIS room booking for artists and Simon</t>
  </si>
  <si>
    <t>Day 1 catering (19th Oct. Wilmington)</t>
  </si>
  <si>
    <t>Day 2 room &amp; catering (Hull Truck 20th Oct.)</t>
  </si>
  <si>
    <t>Day 1 evening catering (19th Oct, Tapasya)</t>
  </si>
  <si>
    <t>Day 2 lunch catering (20th Oct, Stanley's)</t>
  </si>
  <si>
    <t>SUBTOTAL FOR OCTOBER GENERAL EXPENSES</t>
  </si>
  <si>
    <t>2016 October Creative Session Travel : Joshua</t>
  </si>
  <si>
    <t>2016 October Creative Session Travel: Periplum</t>
  </si>
  <si>
    <t>2016 October Creative Session Travel: Lone Twin</t>
  </si>
  <si>
    <t>2016 October Creative Session Travel: McGuires</t>
  </si>
  <si>
    <t>2016 October Creative Session Travel: Aswarm</t>
  </si>
  <si>
    <t>2016 October Creative Session Travel: Dominic</t>
  </si>
  <si>
    <t>PRODUCTION TEAM FREELANCERS (the project management staff)</t>
  </si>
  <si>
    <t>Dedbod Check</t>
  </si>
  <si>
    <t>K226</t>
  </si>
  <si>
    <t>Project Producer</t>
  </si>
  <si>
    <t>Actuals required for period to date</t>
  </si>
  <si>
    <t>Production Manager 2016</t>
  </si>
  <si>
    <t xml:space="preserve">First PO for £7,500 </t>
  </si>
  <si>
    <t>PRODUCTION TEAM EXPENSES</t>
  </si>
  <si>
    <t>K227</t>
  </si>
  <si>
    <t>Simon Sharkey train tickets #1</t>
  </si>
  <si>
    <t>credit card</t>
  </si>
  <si>
    <t>for period 26-28 April 2016 - paid for on company card</t>
  </si>
  <si>
    <t>Simon Sharkey train tickets #2</t>
  </si>
  <si>
    <t>add this</t>
  </si>
  <si>
    <t>for period 13 April 2016</t>
  </si>
  <si>
    <t>Liam fuel for hired minibus #1</t>
  </si>
  <si>
    <t>Claim form June 2016</t>
  </si>
  <si>
    <t>Liam fuel for hired minibus #2</t>
  </si>
  <si>
    <t>Liam taxi (oneway) to minibus hire co</t>
  </si>
  <si>
    <t xml:space="preserve">Katy parking </t>
  </si>
  <si>
    <t>Lunch at Sailmaker's Arms for LOGG meeting</t>
  </si>
  <si>
    <t>Elizabeth's claim form May 2016</t>
  </si>
  <si>
    <t>Extra catering for Kardomah meal (27/4)</t>
  </si>
  <si>
    <t>Katy's claim form June 2016</t>
  </si>
  <si>
    <t>Biscuits for meeting</t>
  </si>
  <si>
    <t>Katy phonecalls with artists</t>
  </si>
  <si>
    <t>Katy's claim form June 2016 - checked for change in amount</t>
  </si>
  <si>
    <t>Adam Long accommodation</t>
  </si>
  <si>
    <t>first invoice: 137.50, second invoice 137.50, third invoice 137.52</t>
  </si>
  <si>
    <t>Elizabeth's fuel for site visits 15/8/16</t>
  </si>
  <si>
    <t>Elizabeth's claim form August 2016</t>
  </si>
  <si>
    <t>Lunch for Katy and Simon 3/9/16</t>
  </si>
  <si>
    <t>Katy's claim form September 2016</t>
  </si>
  <si>
    <t>Elizabeth's fuel for September's LOGG events</t>
  </si>
  <si>
    <t>Elizabeth's claim form September 2016</t>
  </si>
  <si>
    <t>Simon Sharkey travel expenses for 2 CDS's</t>
  </si>
  <si>
    <t>2 invoices, first one paid 18/8/16, and awaiting final one</t>
  </si>
  <si>
    <t>Drinks at Tapasya 19.10.16</t>
  </si>
  <si>
    <t>Elizabeth's claim form Nov 2016</t>
  </si>
  <si>
    <t>Drinks at Nibble for artists 20.10.16</t>
  </si>
  <si>
    <t>Taxis 19/10/16</t>
  </si>
  <si>
    <t>2017 (30 Nov) CREATIVE SESSION:</t>
  </si>
  <si>
    <t>Taxi ride</t>
  </si>
  <si>
    <t>Snacks 7/2 from Sainsbury's</t>
  </si>
  <si>
    <t>Snacks 8/2 from Sainsbury's</t>
  </si>
  <si>
    <t>TOTAL BUDGET</t>
  </si>
  <si>
    <t>Marketing, Digital &amp; Communications</t>
  </si>
  <si>
    <t>ZK109</t>
  </si>
  <si>
    <t>BRANDING &amp; DESIGN</t>
  </si>
  <si>
    <t>K270</t>
  </si>
  <si>
    <t>Project Look &amp; Feel</t>
  </si>
  <si>
    <t>LOGG Image development 15 Aug 16</t>
  </si>
  <si>
    <t>Through digital department for brochure</t>
  </si>
  <si>
    <t>LOGG Image development 06 Jan 17</t>
  </si>
  <si>
    <t>LOGG crate branding development</t>
  </si>
  <si>
    <t>DISTRIBUTION COSTS</t>
  </si>
  <si>
    <t>K271</t>
  </si>
  <si>
    <t>Distribution of Book</t>
  </si>
  <si>
    <t>PRINT COSTS</t>
  </si>
  <si>
    <t>K138</t>
  </si>
  <si>
    <t xml:space="preserve">Print &amp; Promotional </t>
  </si>
  <si>
    <t>Design &amp; Print of Book</t>
  </si>
  <si>
    <t>PHOTOGRAPHY</t>
  </si>
  <si>
    <t>K158</t>
  </si>
  <si>
    <t>Photography &amp; Film</t>
  </si>
  <si>
    <t>DIGITAL CONTENT CREATION</t>
  </si>
  <si>
    <t>K272</t>
  </si>
  <si>
    <t>Digital Content</t>
  </si>
  <si>
    <t>Marketing, Digital &amp; Comms</t>
  </si>
  <si>
    <t>Education &amp; Community Engagement</t>
  </si>
  <si>
    <t>ZK110</t>
  </si>
  <si>
    <t>ACCESS INITIATIVES</t>
  </si>
  <si>
    <t>K281</t>
  </si>
  <si>
    <t>Access Allowance</t>
  </si>
  <si>
    <t>Volunteering</t>
  </si>
  <si>
    <t>ZK111</t>
  </si>
  <si>
    <t>VOLUNTEERING COORDINATOR</t>
  </si>
  <si>
    <t>K283</t>
  </si>
  <si>
    <t>Volunteering Allowance</t>
  </si>
  <si>
    <t>Admin &amp; Miscellaneous</t>
  </si>
  <si>
    <t>ZK114</t>
  </si>
  <si>
    <t>ADMIN COSTS</t>
  </si>
  <si>
    <t>K299</t>
  </si>
  <si>
    <t>Katy to see Punchdrunk enrichment</t>
  </si>
  <si>
    <t>Katy train travel to see Punchdrunk</t>
  </si>
  <si>
    <t>Katy Irish travel expenses to see Macnas</t>
  </si>
  <si>
    <t>Claimed on Katy's Nov travel expenses</t>
  </si>
  <si>
    <t>Elizabeth Level I Excel training</t>
  </si>
  <si>
    <t>Mike covell tour for 5 people</t>
  </si>
  <si>
    <t>Petty cash</t>
  </si>
  <si>
    <t>TOTAL SPENT</t>
  </si>
  <si>
    <t>REMAINING</t>
  </si>
  <si>
    <t>TOTAL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</si>
</sst>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C3D69B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9" xfId="0" applyFont="1" applyBorder="1"/>
    <xf numFmtId="164" fontId="0" fillId="0" borderId="0" xfId="0" applyNumberFormat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7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/>
    <xf numFmtId="164" fontId="4" fillId="0" borderId="6" xfId="0" applyNumberFormat="1" applyFont="1" applyBorder="1" applyAlignment="1">
      <alignment horizontal="center"/>
    </xf>
    <xf numFmtId="0" fontId="6" fillId="0" borderId="11" xfId="0" applyFont="1" applyBorder="1"/>
    <xf numFmtId="0" fontId="7" fillId="0" borderId="4" xfId="0" applyFont="1" applyBorder="1"/>
    <xf numFmtId="164" fontId="7" fillId="0" borderId="4" xfId="0" applyNumberFormat="1" applyFont="1" applyBorder="1" applyAlignment="1">
      <alignment horizontal="center"/>
    </xf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5" xfId="0" applyFont="1" applyBorder="1"/>
    <xf numFmtId="15" fontId="7" fillId="0" borderId="2" xfId="0" applyNumberFormat="1" applyFont="1" applyBorder="1"/>
    <xf numFmtId="164" fontId="7" fillId="0" borderId="10" xfId="0" applyNumberFormat="1" applyFont="1" applyBorder="1" applyAlignment="1">
      <alignment horizontal="center"/>
    </xf>
    <xf numFmtId="0" fontId="6" fillId="0" borderId="4" xfId="0" applyFont="1" applyBorder="1"/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8" xfId="0" applyFont="1" applyBorder="1"/>
    <xf numFmtId="0" fontId="1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 applyBorder="1" applyAlignment="1">
      <alignment horizontal="right"/>
    </xf>
    <xf numFmtId="164" fontId="6" fillId="0" borderId="6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Border="1"/>
    <xf numFmtId="0" fontId="7" fillId="0" borderId="12" xfId="0" applyFont="1" applyBorder="1"/>
    <xf numFmtId="0" fontId="7" fillId="0" borderId="13" xfId="0" applyFont="1" applyBorder="1"/>
    <xf numFmtId="164" fontId="4" fillId="0" borderId="10" xfId="0" applyNumberFormat="1" applyFont="1" applyBorder="1" applyAlignment="1">
      <alignment horizontal="center"/>
    </xf>
    <xf numFmtId="0" fontId="4" fillId="0" borderId="12" xfId="0" applyFont="1" applyBorder="1"/>
    <xf numFmtId="0" fontId="12" fillId="0" borderId="10" xfId="0" applyFont="1" applyBorder="1"/>
    <xf numFmtId="164" fontId="1" fillId="0" borderId="0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/>
    <xf numFmtId="165" fontId="11" fillId="0" borderId="0" xfId="1" applyNumberFormat="1" applyFont="1" applyBorder="1" applyProtection="1">
      <protection locked="0"/>
    </xf>
    <xf numFmtId="0" fontId="6" fillId="0" borderId="15" xfId="0" applyFont="1" applyBorder="1"/>
    <xf numFmtId="0" fontId="6" fillId="0" borderId="16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17" xfId="0" applyBorder="1"/>
    <xf numFmtId="0" fontId="0" fillId="0" borderId="18" xfId="0" applyBorder="1"/>
    <xf numFmtId="0" fontId="4" fillId="2" borderId="2" xfId="0" applyFont="1" applyFill="1" applyBorder="1"/>
    <xf numFmtId="0" fontId="0" fillId="2" borderId="2" xfId="0" applyFill="1" applyBorder="1"/>
    <xf numFmtId="0" fontId="10" fillId="0" borderId="0" xfId="0" applyFont="1" applyFill="1" applyBorder="1" applyAlignment="1" applyProtection="1">
      <alignment horizontal="left"/>
      <protection locked="0"/>
    </xf>
    <xf numFmtId="0" fontId="14" fillId="0" borderId="0" xfId="0" applyFont="1"/>
    <xf numFmtId="0" fontId="15" fillId="0" borderId="0" xfId="0" applyFont="1"/>
    <xf numFmtId="0" fontId="4" fillId="0" borderId="13" xfId="0" applyFont="1" applyBorder="1"/>
    <xf numFmtId="15" fontId="4" fillId="0" borderId="2" xfId="0" applyNumberFormat="1" applyFont="1" applyBorder="1"/>
    <xf numFmtId="164" fontId="4" fillId="0" borderId="14" xfId="0" applyNumberFormat="1" applyFont="1" applyBorder="1" applyAlignment="1">
      <alignment horizontal="center"/>
    </xf>
    <xf numFmtId="0" fontId="16" fillId="0" borderId="16" xfId="0" applyFont="1" applyBorder="1"/>
    <xf numFmtId="0" fontId="16" fillId="0" borderId="10" xfId="0" applyFont="1" applyBorder="1"/>
    <xf numFmtId="0" fontId="6" fillId="0" borderId="0" xfId="0" applyFont="1" applyAlignment="1">
      <alignment horizontal="right"/>
    </xf>
    <xf numFmtId="0" fontId="6" fillId="0" borderId="7" xfId="0" applyFont="1" applyBorder="1"/>
    <xf numFmtId="164" fontId="6" fillId="0" borderId="1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0" fillId="0" borderId="0" xfId="0" applyNumberFormat="1"/>
    <xf numFmtId="0" fontId="18" fillId="0" borderId="2" xfId="0" applyFont="1" applyBorder="1"/>
    <xf numFmtId="0" fontId="4" fillId="2" borderId="10" xfId="0" applyFont="1" applyFill="1" applyBorder="1"/>
    <xf numFmtId="0" fontId="4" fillId="2" borderId="14" xfId="0" applyFont="1" applyFill="1" applyBorder="1"/>
    <xf numFmtId="0" fontId="7" fillId="0" borderId="14" xfId="0" applyFont="1" applyBorder="1"/>
    <xf numFmtId="0" fontId="19" fillId="0" borderId="7" xfId="0" applyFont="1" applyBorder="1"/>
    <xf numFmtId="0" fontId="7" fillId="0" borderId="8" xfId="0" applyFont="1" applyBorder="1"/>
    <xf numFmtId="0" fontId="4" fillId="3" borderId="2" xfId="0" applyFont="1" applyFill="1" applyBorder="1"/>
    <xf numFmtId="0" fontId="7" fillId="0" borderId="16" xfId="0" applyFont="1" applyBorder="1"/>
    <xf numFmtId="0" fontId="20" fillId="0" borderId="0" xfId="0" applyFont="1"/>
    <xf numFmtId="14" fontId="7" fillId="0" borderId="5" xfId="0" applyNumberFormat="1" applyFont="1" applyBorder="1"/>
    <xf numFmtId="0" fontId="0" fillId="0" borderId="20" xfId="0" applyBorder="1"/>
    <xf numFmtId="164" fontId="0" fillId="0" borderId="20" xfId="0" applyNumberForma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0" fontId="7" fillId="2" borderId="10" xfId="0" applyFont="1" applyFill="1" applyBorder="1"/>
    <xf numFmtId="0" fontId="7" fillId="0" borderId="17" xfId="0" applyFont="1" applyBorder="1"/>
    <xf numFmtId="0" fontId="4" fillId="2" borderId="17" xfId="0" applyFont="1" applyFill="1" applyBorder="1"/>
    <xf numFmtId="0" fontId="0" fillId="2" borderId="17" xfId="0" applyFill="1" applyBorder="1"/>
    <xf numFmtId="14" fontId="7" fillId="3" borderId="17" xfId="0" applyNumberFormat="1" applyFont="1" applyFill="1" applyBorder="1"/>
    <xf numFmtId="0" fontId="4" fillId="3" borderId="17" xfId="0" applyFont="1" applyFill="1" applyBorder="1"/>
    <xf numFmtId="0" fontId="7" fillId="3" borderId="2" xfId="0" applyFont="1" applyFill="1" applyBorder="1"/>
    <xf numFmtId="0" fontId="0" fillId="0" borderId="19" xfId="0" applyBorder="1"/>
    <xf numFmtId="0" fontId="12" fillId="0" borderId="16" xfId="0" applyFont="1" applyBorder="1"/>
    <xf numFmtId="0" fontId="0" fillId="0" borderId="22" xfId="0" applyFill="1" applyBorder="1"/>
    <xf numFmtId="0" fontId="0" fillId="0" borderId="23" xfId="0" applyFill="1" applyBorder="1"/>
    <xf numFmtId="164" fontId="6" fillId="0" borderId="4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4" fillId="4" borderId="2" xfId="0" applyFont="1" applyFill="1" applyBorder="1"/>
    <xf numFmtId="0" fontId="20" fillId="0" borderId="2" xfId="0" applyFont="1" applyBorder="1"/>
    <xf numFmtId="14" fontId="20" fillId="0" borderId="5" xfId="0" applyNumberFormat="1" applyFont="1" applyBorder="1"/>
    <xf numFmtId="0" fontId="4" fillId="5" borderId="17" xfId="0" applyFont="1" applyFill="1" applyBorder="1"/>
    <xf numFmtId="0" fontId="0" fillId="5" borderId="17" xfId="0" applyFill="1" applyBorder="1"/>
    <xf numFmtId="0" fontId="4" fillId="5" borderId="14" xfId="0" applyFont="1" applyFill="1" applyBorder="1"/>
    <xf numFmtId="0" fontId="20" fillId="0" borderId="5" xfId="0" applyFont="1" applyBorder="1"/>
    <xf numFmtId="0" fontId="20" fillId="5" borderId="17" xfId="0" applyFont="1" applyFill="1" applyBorder="1"/>
    <xf numFmtId="14" fontId="20" fillId="5" borderId="17" xfId="0" applyNumberFormat="1" applyFont="1" applyFill="1" applyBorder="1"/>
    <xf numFmtId="0" fontId="0" fillId="5" borderId="0" xfId="0" applyFill="1" applyBorder="1"/>
    <xf numFmtId="0" fontId="7" fillId="5" borderId="16" xfId="0" applyFont="1" applyFill="1" applyBorder="1"/>
    <xf numFmtId="164" fontId="7" fillId="5" borderId="2" xfId="0" applyNumberFormat="1" applyFont="1" applyFill="1" applyBorder="1" applyAlignment="1">
      <alignment horizontal="center"/>
    </xf>
    <xf numFmtId="0" fontId="4" fillId="5" borderId="2" xfId="0" applyFont="1" applyFill="1" applyBorder="1"/>
    <xf numFmtId="0" fontId="7" fillId="5" borderId="2" xfId="0" applyFont="1" applyFill="1" applyBorder="1"/>
    <xf numFmtId="0" fontId="0" fillId="5" borderId="0" xfId="0" applyFill="1"/>
    <xf numFmtId="0" fontId="7" fillId="5" borderId="10" xfId="0" applyFont="1" applyFill="1" applyBorder="1"/>
    <xf numFmtId="0" fontId="7" fillId="6" borderId="10" xfId="0" applyFont="1" applyFill="1" applyBorder="1"/>
    <xf numFmtId="164" fontId="6" fillId="0" borderId="0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0" fillId="0" borderId="10" xfId="0" applyFont="1" applyBorder="1"/>
    <xf numFmtId="164" fontId="4" fillId="0" borderId="12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6" fillId="0" borderId="20" xfId="0" applyFont="1" applyBorder="1"/>
    <xf numFmtId="164" fontId="6" fillId="0" borderId="20" xfId="0" applyNumberFormat="1" applyFont="1" applyBorder="1" applyAlignment="1">
      <alignment horizontal="center"/>
    </xf>
    <xf numFmtId="0" fontId="4" fillId="0" borderId="20" xfId="0" applyFont="1" applyBorder="1"/>
    <xf numFmtId="0" fontId="4" fillId="0" borderId="14" xfId="0" applyFont="1" applyBorder="1"/>
    <xf numFmtId="0" fontId="1" fillId="0" borderId="20" xfId="0" applyFont="1" applyBorder="1"/>
    <xf numFmtId="0" fontId="0" fillId="0" borderId="20" xfId="0" applyFont="1" applyBorder="1"/>
    <xf numFmtId="0" fontId="4" fillId="7" borderId="21" xfId="0" applyFont="1" applyFill="1" applyBorder="1"/>
    <xf numFmtId="164" fontId="20" fillId="0" borderId="2" xfId="0" applyNumberFormat="1" applyFont="1" applyBorder="1" applyAlignment="1">
      <alignment horizontal="center"/>
    </xf>
    <xf numFmtId="0" fontId="20" fillId="0" borderId="20" xfId="0" applyFont="1" applyBorder="1"/>
    <xf numFmtId="164" fontId="20" fillId="0" borderId="20" xfId="0" applyNumberFormat="1" applyFont="1" applyBorder="1" applyAlignment="1">
      <alignment horizontal="center"/>
    </xf>
    <xf numFmtId="14" fontId="20" fillId="0" borderId="20" xfId="0" applyNumberFormat="1" applyFont="1" applyBorder="1"/>
    <xf numFmtId="164" fontId="20" fillId="0" borderId="23" xfId="0" applyNumberFormat="1" applyFont="1" applyBorder="1" applyAlignment="1">
      <alignment horizontal="center"/>
    </xf>
    <xf numFmtId="14" fontId="20" fillId="0" borderId="24" xfId="0" applyNumberFormat="1" applyFont="1" applyBorder="1"/>
    <xf numFmtId="0" fontId="20" fillId="0" borderId="26" xfId="0" applyFont="1" applyBorder="1"/>
    <xf numFmtId="0" fontId="20" fillId="0" borderId="25" xfId="0" applyFont="1" applyBorder="1"/>
    <xf numFmtId="0" fontId="7" fillId="0" borderId="19" xfId="0" applyFont="1" applyBorder="1"/>
    <xf numFmtId="14" fontId="7" fillId="0" borderId="0" xfId="0" applyNumberFormat="1" applyFont="1" applyBorder="1" applyAlignment="1">
      <alignment wrapText="1"/>
    </xf>
    <xf numFmtId="14" fontId="7" fillId="0" borderId="0" xfId="0" applyNumberFormat="1" applyFont="1" applyBorder="1" applyAlignment="1"/>
    <xf numFmtId="0" fontId="0" fillId="0" borderId="10" xfId="0" applyBorder="1"/>
    <xf numFmtId="0" fontId="0" fillId="0" borderId="14" xfId="0" applyBorder="1"/>
    <xf numFmtId="0" fontId="6" fillId="0" borderId="27" xfId="0" applyFont="1" applyBorder="1"/>
    <xf numFmtId="0" fontId="6" fillId="0" borderId="28" xfId="0" applyFont="1" applyBorder="1"/>
    <xf numFmtId="0" fontId="7" fillId="0" borderId="29" xfId="0" applyFont="1" applyBorder="1"/>
    <xf numFmtId="0" fontId="0" fillId="0" borderId="26" xfId="0" applyBorder="1"/>
    <xf numFmtId="164" fontId="4" fillId="0" borderId="30" xfId="0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6" fontId="0" fillId="0" borderId="20" xfId="0" applyNumberFormat="1" applyBorder="1"/>
    <xf numFmtId="164" fontId="0" fillId="0" borderId="14" xfId="0" applyNumberFormat="1" applyBorder="1"/>
    <xf numFmtId="0" fontId="4" fillId="7" borderId="5" xfId="0" applyFont="1" applyFill="1" applyBorder="1"/>
    <xf numFmtId="0" fontId="4" fillId="6" borderId="2" xfId="0" applyFont="1" applyFill="1" applyBorder="1"/>
    <xf numFmtId="0" fontId="7" fillId="6" borderId="17" xfId="0" applyFont="1" applyFill="1" applyBorder="1"/>
    <xf numFmtId="0" fontId="22" fillId="0" borderId="16" xfId="0" applyFont="1" applyBorder="1"/>
    <xf numFmtId="0" fontId="20" fillId="0" borderId="16" xfId="0" applyFont="1" applyBorder="1"/>
    <xf numFmtId="0" fontId="22" fillId="0" borderId="17" xfId="0" applyFont="1" applyBorder="1"/>
    <xf numFmtId="0" fontId="0" fillId="7" borderId="2" xfId="0" applyFill="1" applyBorder="1"/>
    <xf numFmtId="0" fontId="0" fillId="7" borderId="5" xfId="0" applyFill="1" applyBorder="1"/>
    <xf numFmtId="0" fontId="20" fillId="6" borderId="2" xfId="0" applyFont="1" applyFill="1" applyBorder="1"/>
    <xf numFmtId="14" fontId="20" fillId="5" borderId="5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 xr3:uid="{AEA406A1-0E4B-5B11-9CD5-51D6E497D94C}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9"/>
  <sheetViews>
    <sheetView tabSelected="1" topLeftCell="A40" zoomScale="90" zoomScaleNormal="90" workbookViewId="0" xr3:uid="{958C4451-9541-5A59-BF78-D2F731DF1C81}">
      <selection activeCell="D59" sqref="D59"/>
    </sheetView>
  </sheetViews>
  <sheetFormatPr defaultRowHeight="1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18.140625" bestFit="1" customWidth="1"/>
    <col min="7" max="7" width="72" customWidth="1"/>
    <col min="8" max="8" width="15.85546875" customWidth="1"/>
    <col min="9" max="9" width="36.140625" customWidth="1"/>
    <col min="10" max="10" width="16.85546875" customWidth="1"/>
  </cols>
  <sheetData>
    <row r="1" spans="1:7" ht="46.5">
      <c r="A1" s="64" t="s">
        <v>0</v>
      </c>
      <c r="B1" s="8"/>
    </row>
    <row r="2" spans="1:7" ht="36">
      <c r="A2" s="65" t="s">
        <v>1</v>
      </c>
      <c r="B2" s="8"/>
    </row>
    <row r="3" spans="1:7" ht="36">
      <c r="A3" s="9" t="s">
        <v>2</v>
      </c>
      <c r="B3" s="9"/>
    </row>
    <row r="4" spans="1:7" ht="36">
      <c r="A4" s="9" t="s">
        <v>3</v>
      </c>
      <c r="G4" s="1" t="s">
        <v>4</v>
      </c>
    </row>
    <row r="5" spans="1:7" ht="36">
      <c r="A5" s="9"/>
    </row>
    <row r="6" spans="1:7" ht="26.25">
      <c r="A6" s="10" t="s">
        <v>5</v>
      </c>
    </row>
    <row r="7" spans="1:7" ht="14.25" customHeight="1">
      <c r="A7" s="10"/>
    </row>
    <row r="8" spans="1:7" ht="18.75" customHeight="1">
      <c r="A8" s="26" t="s">
        <v>6</v>
      </c>
      <c r="B8" s="148" t="s">
        <v>7</v>
      </c>
      <c r="C8" s="15" t="s">
        <v>8</v>
      </c>
      <c r="D8" s="12" t="s">
        <v>9</v>
      </c>
      <c r="E8" s="13" t="s">
        <v>10</v>
      </c>
      <c r="F8" s="13" t="s">
        <v>11</v>
      </c>
      <c r="G8" s="12" t="s">
        <v>12</v>
      </c>
    </row>
    <row r="9" spans="1:7" ht="18.75" customHeight="1">
      <c r="A9" s="43" t="s">
        <v>13</v>
      </c>
      <c r="B9" s="149"/>
      <c r="C9" s="51"/>
      <c r="D9" s="35"/>
      <c r="E9" s="72"/>
      <c r="F9" s="72"/>
      <c r="G9" s="35"/>
    </row>
    <row r="10" spans="1:7" ht="15.75" customHeight="1">
      <c r="A10" s="52"/>
      <c r="B10" s="150" t="s">
        <v>14</v>
      </c>
      <c r="C10" s="152">
        <v>7000</v>
      </c>
      <c r="D10" s="85">
        <v>201700783</v>
      </c>
      <c r="E10" s="144" t="s">
        <v>15</v>
      </c>
      <c r="F10" s="145"/>
      <c r="G10" s="143" t="s">
        <v>16</v>
      </c>
    </row>
    <row r="11" spans="1:7" ht="18.75" customHeight="1">
      <c r="A11" s="10"/>
      <c r="B11" s="87" t="s">
        <v>17</v>
      </c>
      <c r="C11" s="153"/>
      <c r="D11" s="87">
        <v>201700783</v>
      </c>
      <c r="E11" s="156">
        <v>3150</v>
      </c>
      <c r="F11" s="87" t="s">
        <v>18</v>
      </c>
      <c r="G11" s="87" t="s">
        <v>19</v>
      </c>
    </row>
    <row r="12" spans="1:7" ht="18" customHeight="1">
      <c r="A12" s="10"/>
      <c r="B12" s="87" t="s">
        <v>20</v>
      </c>
      <c r="C12" s="153"/>
      <c r="D12" s="87">
        <v>201700819</v>
      </c>
      <c r="E12" s="156">
        <v>1050</v>
      </c>
      <c r="F12" s="87" t="s">
        <v>18</v>
      </c>
      <c r="G12" s="87"/>
    </row>
    <row r="13" spans="1:7" ht="16.5" customHeight="1">
      <c r="A13" s="10"/>
      <c r="B13" s="151" t="s">
        <v>21</v>
      </c>
      <c r="C13" s="154"/>
      <c r="D13" s="146">
        <v>201701417</v>
      </c>
      <c r="E13" s="157">
        <v>350</v>
      </c>
      <c r="F13" s="147" t="s">
        <v>18</v>
      </c>
      <c r="G13" s="146" t="s">
        <v>22</v>
      </c>
    </row>
    <row r="14" spans="1:7" ht="16.5" customHeight="1">
      <c r="A14" s="10"/>
      <c r="B14" s="130" t="s">
        <v>23</v>
      </c>
      <c r="C14" s="155">
        <v>8500</v>
      </c>
      <c r="D14" s="23"/>
      <c r="E14" s="32"/>
      <c r="F14" s="32"/>
      <c r="G14" s="23" t="s">
        <v>24</v>
      </c>
    </row>
    <row r="15" spans="1:7" ht="17.25" customHeight="1">
      <c r="A15" s="10"/>
      <c r="B15" s="130" t="s">
        <v>25</v>
      </c>
      <c r="C15" s="155">
        <v>6000</v>
      </c>
      <c r="D15" s="23"/>
      <c r="E15" s="21"/>
      <c r="F15" s="21"/>
      <c r="G15" s="23" t="s">
        <v>26</v>
      </c>
    </row>
    <row r="16" spans="1:7" ht="16.5" customHeight="1">
      <c r="A16" s="10"/>
      <c r="B16" s="4" t="s">
        <v>27</v>
      </c>
      <c r="C16" s="74">
        <f>SUM(C10:C15)</f>
        <v>21500</v>
      </c>
    </row>
    <row r="17" spans="1:7" s="40" customFormat="1" ht="18.75">
      <c r="B17" s="41" t="s">
        <v>28</v>
      </c>
      <c r="C17" s="42">
        <v>21500</v>
      </c>
      <c r="D17" s="40" t="s">
        <v>29</v>
      </c>
    </row>
    <row r="20" spans="1:7" ht="15.75" customHeight="1">
      <c r="A20" s="10"/>
    </row>
    <row r="21" spans="1:7" s="11" customFormat="1" ht="18.75">
      <c r="A21" s="12" t="s">
        <v>6</v>
      </c>
      <c r="B21" s="12" t="s">
        <v>7</v>
      </c>
      <c r="C21" s="15" t="s">
        <v>8</v>
      </c>
      <c r="D21" s="12" t="s">
        <v>9</v>
      </c>
      <c r="E21" s="13" t="s">
        <v>10</v>
      </c>
      <c r="F21" s="13" t="s">
        <v>11</v>
      </c>
      <c r="G21" s="12" t="s">
        <v>12</v>
      </c>
    </row>
    <row r="22" spans="1:7" s="11" customFormat="1" ht="18.75">
      <c r="A22" s="43" t="s">
        <v>30</v>
      </c>
      <c r="B22" s="35"/>
      <c r="C22" s="51"/>
      <c r="D22" s="35"/>
      <c r="E22" s="81"/>
      <c r="F22" s="81"/>
      <c r="G22" s="35"/>
    </row>
    <row r="23" spans="1:7">
      <c r="B23" s="23"/>
      <c r="C23" s="22"/>
      <c r="D23" s="23"/>
      <c r="E23" s="32"/>
      <c r="F23" s="32"/>
      <c r="G23" s="23"/>
    </row>
    <row r="24" spans="1:7" ht="16.5" customHeight="1">
      <c r="A24" s="10"/>
      <c r="B24" s="29" t="s">
        <v>31</v>
      </c>
      <c r="C24" s="30">
        <v>0</v>
      </c>
      <c r="D24" s="29" t="s">
        <v>32</v>
      </c>
      <c r="E24" s="32" t="s">
        <v>32</v>
      </c>
      <c r="F24" s="32"/>
      <c r="G24" s="29" t="s">
        <v>33</v>
      </c>
    </row>
    <row r="25" spans="1:7" ht="16.5" customHeight="1">
      <c r="A25" s="10"/>
      <c r="B25" s="29"/>
      <c r="C25" s="30"/>
      <c r="D25" s="45"/>
      <c r="E25" s="46"/>
      <c r="F25" s="46"/>
      <c r="G25" s="45"/>
    </row>
    <row r="26" spans="1:7" ht="16.5" customHeight="1">
      <c r="A26" s="10"/>
      <c r="B26" s="24" t="s">
        <v>34</v>
      </c>
      <c r="C26" s="47">
        <v>400</v>
      </c>
      <c r="D26" s="45"/>
      <c r="E26" s="46"/>
      <c r="F26" s="46"/>
      <c r="G26" s="48" t="s">
        <v>35</v>
      </c>
    </row>
    <row r="27" spans="1:7" ht="16.5" customHeight="1">
      <c r="A27" s="10"/>
      <c r="B27" s="24" t="s">
        <v>36</v>
      </c>
      <c r="C27" s="47">
        <v>400</v>
      </c>
      <c r="D27" s="45"/>
      <c r="E27" s="46"/>
      <c r="F27" s="46"/>
      <c r="G27" s="48" t="s">
        <v>35</v>
      </c>
    </row>
    <row r="28" spans="1:7" ht="16.5" customHeight="1">
      <c r="A28" s="10"/>
      <c r="B28" s="24" t="s">
        <v>37</v>
      </c>
      <c r="C28" s="47">
        <v>400</v>
      </c>
      <c r="D28" s="45"/>
      <c r="E28" s="46"/>
      <c r="F28" s="46"/>
      <c r="G28" s="48" t="s">
        <v>35</v>
      </c>
    </row>
    <row r="29" spans="1:7" ht="16.5" customHeight="1">
      <c r="A29" s="10"/>
      <c r="B29" s="24" t="s">
        <v>38</v>
      </c>
      <c r="C29" s="47">
        <v>400</v>
      </c>
      <c r="D29" s="45"/>
      <c r="E29" s="46"/>
      <c r="F29" s="46"/>
      <c r="G29" s="48" t="s">
        <v>35</v>
      </c>
    </row>
    <row r="30" spans="1:7" ht="16.5" customHeight="1">
      <c r="A30" s="10"/>
      <c r="B30" s="24" t="s">
        <v>39</v>
      </c>
      <c r="C30" s="47">
        <v>400</v>
      </c>
      <c r="D30" s="45"/>
      <c r="E30" s="46"/>
      <c r="F30" s="46"/>
      <c r="G30" s="48" t="s">
        <v>35</v>
      </c>
    </row>
    <row r="31" spans="1:7" ht="16.5" customHeight="1">
      <c r="A31" s="10"/>
      <c r="B31" s="24" t="s">
        <v>40</v>
      </c>
      <c r="C31" s="47">
        <v>400</v>
      </c>
      <c r="D31" s="45"/>
      <c r="E31" s="46"/>
      <c r="F31" s="46"/>
      <c r="G31" s="48" t="s">
        <v>35</v>
      </c>
    </row>
    <row r="32" spans="1:7" ht="16.5" customHeight="1">
      <c r="A32" s="10"/>
      <c r="B32" s="24" t="s">
        <v>41</v>
      </c>
      <c r="C32" s="47">
        <v>400</v>
      </c>
      <c r="D32" s="45"/>
      <c r="E32" s="46"/>
      <c r="F32" s="46"/>
      <c r="G32" s="48" t="s">
        <v>35</v>
      </c>
    </row>
    <row r="33" spans="1:7" ht="16.5" customHeight="1">
      <c r="A33" s="10"/>
      <c r="B33" s="24" t="s">
        <v>42</v>
      </c>
      <c r="C33" s="47">
        <v>400</v>
      </c>
      <c r="D33" s="45"/>
      <c r="E33" s="46"/>
      <c r="F33" s="46"/>
      <c r="G33" s="48" t="s">
        <v>35</v>
      </c>
    </row>
    <row r="34" spans="1:7" ht="16.5" customHeight="1">
      <c r="A34" s="10"/>
      <c r="B34" s="24" t="s">
        <v>43</v>
      </c>
      <c r="C34" s="47">
        <v>400</v>
      </c>
      <c r="D34" s="45"/>
      <c r="E34" s="46"/>
      <c r="F34" s="46"/>
      <c r="G34" s="48" t="s">
        <v>35</v>
      </c>
    </row>
    <row r="35" spans="1:7" ht="16.5" customHeight="1">
      <c r="A35" s="10"/>
      <c r="B35" s="24" t="s">
        <v>44</v>
      </c>
      <c r="C35" s="47">
        <v>400</v>
      </c>
      <c r="D35" s="45"/>
      <c r="E35" s="46"/>
      <c r="F35" s="46"/>
      <c r="G35" s="48" t="s">
        <v>35</v>
      </c>
    </row>
    <row r="36" spans="1:7" ht="18" customHeight="1">
      <c r="A36" s="10"/>
      <c r="B36" s="3"/>
      <c r="C36" s="17"/>
      <c r="D36" s="3"/>
      <c r="E36" s="82"/>
      <c r="F36" s="82"/>
      <c r="G36" s="3"/>
    </row>
    <row r="37" spans="1:7" ht="15.75">
      <c r="B37" s="4" t="s">
        <v>27</v>
      </c>
      <c r="C37" s="74">
        <f>SUM(C23:C36)</f>
        <v>4000</v>
      </c>
    </row>
    <row r="38" spans="1:7" s="11" customFormat="1" ht="18.75">
      <c r="B38" s="41" t="s">
        <v>28</v>
      </c>
      <c r="C38" s="42">
        <v>10000</v>
      </c>
      <c r="D38" s="40" t="s">
        <v>29</v>
      </c>
      <c r="E38" s="40"/>
      <c r="F38" s="40"/>
      <c r="G38" s="40"/>
    </row>
    <row r="39" spans="1:7" s="11" customFormat="1" ht="18.75">
      <c r="B39" s="41"/>
      <c r="C39" s="122"/>
      <c r="D39" s="40"/>
      <c r="E39" s="40"/>
      <c r="F39" s="40"/>
      <c r="G39" s="40"/>
    </row>
    <row r="40" spans="1:7" ht="26.25">
      <c r="A40" s="10" t="s">
        <v>45</v>
      </c>
    </row>
    <row r="42" spans="1:7" ht="18.75">
      <c r="A42" s="26" t="s">
        <v>6</v>
      </c>
      <c r="B42" s="128" t="s">
        <v>7</v>
      </c>
      <c r="C42" s="129" t="s">
        <v>8</v>
      </c>
      <c r="D42" s="128" t="s">
        <v>9</v>
      </c>
      <c r="E42" s="128" t="s">
        <v>10</v>
      </c>
      <c r="F42" s="128" t="s">
        <v>11</v>
      </c>
      <c r="G42" s="128" t="s">
        <v>12</v>
      </c>
    </row>
    <row r="43" spans="1:7" ht="18.75">
      <c r="A43" s="124" t="s">
        <v>46</v>
      </c>
      <c r="B43" s="132" t="s">
        <v>47</v>
      </c>
      <c r="C43" s="88"/>
      <c r="D43" s="130"/>
      <c r="E43" s="130"/>
      <c r="F43" s="130"/>
      <c r="G43" s="130"/>
    </row>
    <row r="44" spans="1:7">
      <c r="B44" s="133" t="s">
        <v>48</v>
      </c>
      <c r="C44" s="137">
        <v>358.4</v>
      </c>
      <c r="D44" s="142">
        <v>201701474</v>
      </c>
      <c r="E44" s="138">
        <v>42706</v>
      </c>
      <c r="F44" s="130" t="s">
        <v>18</v>
      </c>
      <c r="G44" s="136" t="s">
        <v>49</v>
      </c>
    </row>
    <row r="45" spans="1:7">
      <c r="B45" s="133" t="s">
        <v>50</v>
      </c>
      <c r="C45" s="139">
        <v>60</v>
      </c>
      <c r="D45" s="136">
        <v>201701543</v>
      </c>
      <c r="E45" s="140">
        <v>42705</v>
      </c>
      <c r="F45" s="130"/>
      <c r="G45" s="130"/>
    </row>
    <row r="46" spans="1:7">
      <c r="B46" s="87" t="s">
        <v>51</v>
      </c>
      <c r="C46" s="139">
        <v>397.05</v>
      </c>
      <c r="D46" s="87">
        <v>201701534</v>
      </c>
      <c r="E46" s="140">
        <v>42706</v>
      </c>
      <c r="F46" s="130" t="s">
        <v>18</v>
      </c>
      <c r="G46" s="130"/>
    </row>
    <row r="47" spans="1:7">
      <c r="B47" s="87" t="s">
        <v>52</v>
      </c>
      <c r="C47" s="137">
        <v>295.14999999999998</v>
      </c>
      <c r="D47" s="141">
        <v>201701528</v>
      </c>
      <c r="E47" s="138">
        <v>42705</v>
      </c>
      <c r="F47" s="130" t="s">
        <v>18</v>
      </c>
      <c r="G47" s="130"/>
    </row>
    <row r="48" spans="1:7">
      <c r="B48" s="87" t="s">
        <v>53</v>
      </c>
      <c r="C48" s="88"/>
      <c r="D48" s="130"/>
      <c r="E48" s="130"/>
      <c r="F48" s="130"/>
      <c r="G48" s="130"/>
    </row>
    <row r="49" spans="2:7">
      <c r="B49" s="24"/>
      <c r="C49" s="47"/>
      <c r="D49" s="24"/>
      <c r="E49" s="131"/>
      <c r="F49" s="131"/>
      <c r="G49" s="24"/>
    </row>
    <row r="50" spans="2:7">
      <c r="B50" s="125" t="s">
        <v>54</v>
      </c>
      <c r="C50" s="135">
        <v>68</v>
      </c>
      <c r="D50" s="106">
        <v>201701529</v>
      </c>
      <c r="E50" s="107">
        <v>42709</v>
      </c>
      <c r="F50" s="111" t="s">
        <v>18</v>
      </c>
      <c r="G50" s="23"/>
    </row>
    <row r="51" spans="2:7">
      <c r="B51" s="125" t="s">
        <v>55</v>
      </c>
      <c r="C51" s="135">
        <v>200</v>
      </c>
      <c r="D51" s="106">
        <v>201701483</v>
      </c>
      <c r="E51" s="107">
        <v>42709</v>
      </c>
      <c r="F51" s="111" t="s">
        <v>18</v>
      </c>
      <c r="G51" s="23"/>
    </row>
    <row r="52" spans="2:7">
      <c r="B52" s="125" t="s">
        <v>56</v>
      </c>
      <c r="C52" s="135">
        <v>204.8</v>
      </c>
      <c r="D52" s="106">
        <v>201701535</v>
      </c>
      <c r="E52" s="107">
        <v>42710</v>
      </c>
      <c r="F52" s="111" t="s">
        <v>18</v>
      </c>
      <c r="G52" s="23"/>
    </row>
    <row r="53" spans="2:7">
      <c r="B53" s="125" t="s">
        <v>57</v>
      </c>
      <c r="C53" s="135">
        <v>200</v>
      </c>
      <c r="D53" s="106">
        <v>201701417</v>
      </c>
      <c r="E53" s="21"/>
      <c r="F53" s="21"/>
      <c r="G53" s="23"/>
    </row>
    <row r="54" spans="2:7">
      <c r="B54" s="125" t="s">
        <v>58</v>
      </c>
      <c r="C54" s="22"/>
      <c r="D54" s="23"/>
      <c r="E54" s="21"/>
      <c r="F54" s="21"/>
      <c r="G54" s="23"/>
    </row>
    <row r="55" spans="2:7">
      <c r="B55" s="125"/>
      <c r="C55" s="22"/>
      <c r="D55" s="23"/>
      <c r="E55" s="21"/>
      <c r="F55" s="21"/>
      <c r="G55" s="23"/>
    </row>
    <row r="56" spans="2:7">
      <c r="B56" s="49" t="s">
        <v>59</v>
      </c>
      <c r="C56" s="22"/>
      <c r="D56" s="23"/>
      <c r="E56" s="21"/>
      <c r="F56" s="21"/>
      <c r="G56" s="23"/>
    </row>
    <row r="57" spans="2:7">
      <c r="B57" s="106" t="s">
        <v>48</v>
      </c>
      <c r="C57" s="135">
        <v>350</v>
      </c>
      <c r="D57" s="106">
        <v>201701473</v>
      </c>
      <c r="E57" s="21"/>
      <c r="F57" s="21"/>
      <c r="G57" s="23"/>
    </row>
    <row r="58" spans="2:7">
      <c r="B58" s="106" t="s">
        <v>60</v>
      </c>
      <c r="C58" s="135">
        <v>172</v>
      </c>
      <c r="D58" s="106">
        <v>201701456</v>
      </c>
      <c r="E58" s="21"/>
      <c r="F58" s="111" t="s">
        <v>18</v>
      </c>
      <c r="G58" s="23"/>
    </row>
    <row r="59" spans="2:7">
      <c r="B59" s="106" t="s">
        <v>61</v>
      </c>
      <c r="C59" s="135">
        <v>165</v>
      </c>
      <c r="D59" s="106">
        <v>201702095</v>
      </c>
      <c r="E59" s="21"/>
      <c r="F59" s="21"/>
      <c r="G59" s="23"/>
    </row>
    <row r="60" spans="2:7">
      <c r="B60" s="106" t="s">
        <v>62</v>
      </c>
      <c r="C60" s="135">
        <v>488.1</v>
      </c>
      <c r="D60" s="106">
        <v>201702082</v>
      </c>
      <c r="E60" s="21"/>
      <c r="F60" s="21"/>
      <c r="G60" s="23"/>
    </row>
    <row r="61" spans="2:7">
      <c r="B61" s="106" t="s">
        <v>63</v>
      </c>
      <c r="C61" s="135">
        <v>9</v>
      </c>
      <c r="D61" s="166"/>
      <c r="E61" s="167">
        <v>42800</v>
      </c>
      <c r="F61" s="21"/>
      <c r="G61" s="23"/>
    </row>
    <row r="62" spans="2:7">
      <c r="B62" s="106"/>
      <c r="C62" s="22"/>
      <c r="D62" s="23"/>
      <c r="E62" s="21"/>
      <c r="F62" s="21"/>
      <c r="G62" s="23"/>
    </row>
    <row r="63" spans="2:7">
      <c r="B63" s="125" t="s">
        <v>64</v>
      </c>
      <c r="C63" s="135">
        <v>92</v>
      </c>
      <c r="D63" s="106">
        <v>201702166</v>
      </c>
      <c r="E63" s="21"/>
      <c r="F63" s="21"/>
      <c r="G63" s="23"/>
    </row>
    <row r="64" spans="2:7">
      <c r="B64" s="125" t="s">
        <v>65</v>
      </c>
      <c r="C64" s="22"/>
      <c r="D64" s="23"/>
      <c r="E64" s="21"/>
      <c r="F64" s="21"/>
      <c r="G64" s="23"/>
    </row>
    <row r="65" spans="1:7">
      <c r="B65" s="125" t="s">
        <v>66</v>
      </c>
      <c r="C65" s="135">
        <v>115</v>
      </c>
      <c r="D65" s="106">
        <v>201702099</v>
      </c>
      <c r="E65" s="21"/>
      <c r="F65" s="21"/>
      <c r="G65" s="23"/>
    </row>
    <row r="66" spans="1:7">
      <c r="B66" s="125" t="s">
        <v>67</v>
      </c>
      <c r="C66" s="135">
        <v>216</v>
      </c>
      <c r="D66" s="106">
        <v>201702129</v>
      </c>
      <c r="E66" s="21"/>
      <c r="F66" s="21"/>
      <c r="G66" s="23"/>
    </row>
    <row r="67" spans="1:7">
      <c r="B67" s="125" t="s">
        <v>68</v>
      </c>
      <c r="C67" s="135">
        <v>223.7</v>
      </c>
      <c r="D67" s="106">
        <v>201702165</v>
      </c>
      <c r="E67" s="21"/>
      <c r="F67" s="21"/>
      <c r="G67" s="23"/>
    </row>
    <row r="68" spans="1:7">
      <c r="B68" s="125"/>
      <c r="C68" s="22"/>
      <c r="D68" s="23"/>
      <c r="E68" s="21"/>
      <c r="F68" s="21"/>
      <c r="G68" s="23"/>
    </row>
    <row r="69" spans="1:7">
      <c r="B69" s="125"/>
      <c r="C69" s="22"/>
      <c r="D69" s="23"/>
      <c r="E69" s="21"/>
      <c r="F69" s="21"/>
      <c r="G69" s="23"/>
    </row>
    <row r="70" spans="1:7">
      <c r="B70" s="125"/>
      <c r="C70" s="22"/>
      <c r="D70" s="23"/>
      <c r="E70" s="21"/>
      <c r="F70" s="21"/>
      <c r="G70" s="23"/>
    </row>
    <row r="71" spans="1:7">
      <c r="B71" s="23"/>
      <c r="C71" s="126"/>
      <c r="D71" s="23"/>
      <c r="E71" s="21"/>
      <c r="F71" s="21"/>
      <c r="G71" s="23"/>
    </row>
    <row r="72" spans="1:7">
      <c r="B72" s="123" t="s">
        <v>27</v>
      </c>
      <c r="C72" s="88">
        <v>10000</v>
      </c>
    </row>
    <row r="73" spans="1:7">
      <c r="B73" s="123" t="s">
        <v>69</v>
      </c>
      <c r="C73" s="88">
        <f>SUM(C43:C71)</f>
        <v>3614.1999999999994</v>
      </c>
    </row>
    <row r="74" spans="1:7">
      <c r="B74" s="123" t="s">
        <v>70</v>
      </c>
      <c r="C74" s="127">
        <f>SUM(C72-C73)</f>
        <v>6385.8000000000011</v>
      </c>
    </row>
    <row r="76" spans="1:7" ht="26.25">
      <c r="A76" s="10" t="s">
        <v>71</v>
      </c>
    </row>
    <row r="77" spans="1:7" ht="26.25">
      <c r="A77" s="10"/>
    </row>
    <row r="78" spans="1:7" ht="18.75">
      <c r="A78" s="26" t="s">
        <v>6</v>
      </c>
      <c r="B78" s="12" t="s">
        <v>7</v>
      </c>
      <c r="C78" s="15" t="s">
        <v>8</v>
      </c>
      <c r="D78" s="12" t="s">
        <v>9</v>
      </c>
      <c r="E78" s="13" t="s">
        <v>10</v>
      </c>
      <c r="F78" s="13" t="s">
        <v>11</v>
      </c>
      <c r="G78" s="12" t="s">
        <v>12</v>
      </c>
    </row>
    <row r="79" spans="1:7" ht="18.75">
      <c r="A79" s="43" t="s">
        <v>72</v>
      </c>
      <c r="B79" s="20"/>
      <c r="C79" s="19"/>
      <c r="D79" s="20"/>
      <c r="E79" s="18"/>
      <c r="F79" s="18"/>
      <c r="G79" s="20"/>
    </row>
    <row r="80" spans="1:7">
      <c r="A80" s="5"/>
      <c r="B80" s="49" t="s">
        <v>73</v>
      </c>
      <c r="C80" s="30"/>
      <c r="D80" s="29"/>
      <c r="E80" s="32"/>
      <c r="F80" s="80"/>
      <c r="G80" s="31"/>
    </row>
    <row r="81" spans="1:11">
      <c r="B81" s="31" t="s">
        <v>74</v>
      </c>
      <c r="C81" s="34">
        <v>600</v>
      </c>
      <c r="D81" s="31">
        <v>201700255</v>
      </c>
      <c r="E81" s="80" t="s">
        <v>15</v>
      </c>
      <c r="F81" s="80"/>
      <c r="G81" s="24"/>
    </row>
    <row r="82" spans="1:11">
      <c r="B82" s="29" t="s">
        <v>75</v>
      </c>
      <c r="C82" s="30">
        <v>600</v>
      </c>
      <c r="D82" s="29">
        <v>201700267</v>
      </c>
      <c r="E82" s="32" t="s">
        <v>15</v>
      </c>
      <c r="F82" s="80"/>
      <c r="G82" s="24"/>
    </row>
    <row r="83" spans="1:11">
      <c r="A83" s="39"/>
      <c r="B83" s="29" t="s">
        <v>76</v>
      </c>
      <c r="C83" s="30">
        <v>600</v>
      </c>
      <c r="D83" s="29">
        <v>201700281</v>
      </c>
      <c r="E83" s="32" t="s">
        <v>15</v>
      </c>
      <c r="F83" s="32"/>
      <c r="G83" s="23"/>
    </row>
    <row r="84" spans="1:11" ht="18.75">
      <c r="A84" s="52"/>
      <c r="B84" s="29" t="s">
        <v>77</v>
      </c>
      <c r="C84" s="30">
        <v>400</v>
      </c>
      <c r="D84" s="31">
        <v>201700313</v>
      </c>
      <c r="E84" s="32" t="s">
        <v>15</v>
      </c>
      <c r="F84" s="32"/>
      <c r="G84" s="29" t="s">
        <v>78</v>
      </c>
    </row>
    <row r="85" spans="1:11">
      <c r="A85" s="5"/>
      <c r="B85" s="29" t="s">
        <v>79</v>
      </c>
      <c r="C85" s="30">
        <v>600</v>
      </c>
      <c r="D85" s="29">
        <v>201700258</v>
      </c>
      <c r="E85" s="32" t="s">
        <v>15</v>
      </c>
      <c r="F85" s="32"/>
      <c r="G85" s="23"/>
    </row>
    <row r="86" spans="1:11">
      <c r="A86" s="5"/>
      <c r="B86" s="29" t="s">
        <v>80</v>
      </c>
      <c r="C86" s="30">
        <v>600</v>
      </c>
      <c r="D86" s="29">
        <v>201700256</v>
      </c>
      <c r="E86" s="32" t="s">
        <v>15</v>
      </c>
      <c r="F86" s="32"/>
      <c r="G86" s="23"/>
    </row>
    <row r="87" spans="1:11">
      <c r="A87" s="5"/>
      <c r="B87" s="31" t="s">
        <v>81</v>
      </c>
      <c r="C87" s="30">
        <v>600</v>
      </c>
      <c r="D87" s="29">
        <v>201700262</v>
      </c>
      <c r="E87" s="32" t="s">
        <v>15</v>
      </c>
      <c r="F87" s="32"/>
      <c r="G87" s="23"/>
    </row>
    <row r="88" spans="1:11">
      <c r="A88" s="5"/>
      <c r="B88" s="29" t="s">
        <v>82</v>
      </c>
      <c r="C88" s="30">
        <v>600</v>
      </c>
      <c r="D88" s="29">
        <v>201700261</v>
      </c>
      <c r="E88" s="32" t="s">
        <v>15</v>
      </c>
      <c r="F88" s="32"/>
      <c r="G88" s="23"/>
    </row>
    <row r="89" spans="1:11">
      <c r="A89" s="5"/>
      <c r="B89" s="29" t="s">
        <v>83</v>
      </c>
      <c r="C89" s="30">
        <v>600</v>
      </c>
      <c r="D89" s="29">
        <v>201700260</v>
      </c>
      <c r="E89" s="32" t="s">
        <v>15</v>
      </c>
      <c r="F89" s="32"/>
      <c r="G89" s="23"/>
    </row>
    <row r="90" spans="1:11">
      <c r="A90" s="5"/>
      <c r="B90" s="29" t="s">
        <v>84</v>
      </c>
      <c r="C90" s="30">
        <v>600</v>
      </c>
      <c r="D90" s="31">
        <v>201700257</v>
      </c>
      <c r="E90" s="32" t="s">
        <v>15</v>
      </c>
      <c r="F90" s="32"/>
      <c r="G90" s="23"/>
    </row>
    <row r="91" spans="1:11">
      <c r="A91" s="5"/>
      <c r="B91" s="29"/>
      <c r="C91" s="30"/>
      <c r="D91" s="31"/>
      <c r="E91" s="32"/>
      <c r="F91" s="32"/>
      <c r="G91" s="104" t="s">
        <v>85</v>
      </c>
      <c r="H91" s="76">
        <f>SUM(C81:C90)</f>
        <v>5800</v>
      </c>
    </row>
    <row r="92" spans="1:11">
      <c r="A92" s="5"/>
      <c r="B92" s="29"/>
      <c r="C92" s="30"/>
      <c r="D92" s="31"/>
      <c r="E92" s="32"/>
      <c r="F92" s="32"/>
      <c r="G92" s="23"/>
    </row>
    <row r="93" spans="1:11">
      <c r="A93" s="1"/>
      <c r="B93" s="31" t="s">
        <v>86</v>
      </c>
      <c r="C93" s="34">
        <v>197.8</v>
      </c>
      <c r="D93" s="31">
        <v>201700255</v>
      </c>
      <c r="E93" s="32" t="s">
        <v>15</v>
      </c>
      <c r="F93" s="32" t="s">
        <v>87</v>
      </c>
      <c r="G93" s="23"/>
      <c r="I93" s="63"/>
      <c r="J93" s="63"/>
      <c r="K93" s="54"/>
    </row>
    <row r="94" spans="1:11">
      <c r="A94" s="1"/>
      <c r="B94" s="29" t="s">
        <v>88</v>
      </c>
      <c r="C94" s="30">
        <v>121.75</v>
      </c>
      <c r="D94" s="29">
        <v>201700267</v>
      </c>
      <c r="E94" s="32" t="s">
        <v>15</v>
      </c>
      <c r="F94" s="32" t="s">
        <v>89</v>
      </c>
      <c r="G94" s="23"/>
      <c r="I94" s="63"/>
      <c r="J94" s="63"/>
      <c r="K94" s="54"/>
    </row>
    <row r="95" spans="1:11">
      <c r="A95" s="1"/>
      <c r="B95" s="29" t="s">
        <v>90</v>
      </c>
      <c r="C95" s="30">
        <v>64</v>
      </c>
      <c r="D95" s="29">
        <v>201700281</v>
      </c>
      <c r="E95" s="32" t="s">
        <v>15</v>
      </c>
      <c r="F95" s="32" t="s">
        <v>89</v>
      </c>
      <c r="G95" s="23"/>
      <c r="I95" s="63"/>
      <c r="J95" s="63"/>
      <c r="K95" s="54"/>
    </row>
    <row r="96" spans="1:11">
      <c r="A96" s="39"/>
      <c r="B96" s="29" t="s">
        <v>91</v>
      </c>
      <c r="C96" s="30">
        <v>443</v>
      </c>
      <c r="D96" s="31">
        <v>201700313</v>
      </c>
      <c r="E96" s="32" t="s">
        <v>15</v>
      </c>
      <c r="F96" s="32" t="s">
        <v>89</v>
      </c>
      <c r="G96" s="23"/>
      <c r="I96" s="63"/>
      <c r="J96" s="63"/>
      <c r="K96" s="54"/>
    </row>
    <row r="97" spans="1:11">
      <c r="A97" s="39"/>
      <c r="B97" s="29" t="s">
        <v>92</v>
      </c>
      <c r="C97" s="30">
        <v>100</v>
      </c>
      <c r="D97" s="29">
        <v>201700258</v>
      </c>
      <c r="E97" s="32" t="s">
        <v>15</v>
      </c>
      <c r="F97" s="32" t="s">
        <v>89</v>
      </c>
      <c r="G97" s="23"/>
      <c r="I97" s="63"/>
      <c r="J97" s="63"/>
      <c r="K97" s="54"/>
    </row>
    <row r="98" spans="1:11">
      <c r="A98" s="50"/>
      <c r="B98" s="29" t="s">
        <v>93</v>
      </c>
      <c r="C98" s="30">
        <v>129.4</v>
      </c>
      <c r="D98" s="29">
        <v>201700256</v>
      </c>
      <c r="E98" s="32" t="s">
        <v>15</v>
      </c>
      <c r="F98" s="32" t="s">
        <v>89</v>
      </c>
      <c r="G98" s="23"/>
      <c r="I98" s="63"/>
      <c r="J98" s="63"/>
      <c r="K98" s="54"/>
    </row>
    <row r="99" spans="1:11">
      <c r="A99" s="39"/>
      <c r="B99" s="31" t="s">
        <v>94</v>
      </c>
      <c r="C99" s="30">
        <v>28.5</v>
      </c>
      <c r="D99" s="29">
        <v>201700262</v>
      </c>
      <c r="E99" s="32" t="s">
        <v>15</v>
      </c>
      <c r="F99" s="32" t="s">
        <v>89</v>
      </c>
      <c r="G99" s="23"/>
      <c r="I99" s="63"/>
      <c r="J99" s="63"/>
      <c r="K99" s="54"/>
    </row>
    <row r="100" spans="1:11">
      <c r="A100" s="39"/>
      <c r="B100" s="29" t="s">
        <v>95</v>
      </c>
      <c r="C100" s="30">
        <v>197.9</v>
      </c>
      <c r="D100" s="29">
        <v>201700261</v>
      </c>
      <c r="E100" s="32" t="s">
        <v>15</v>
      </c>
      <c r="F100" s="32" t="s">
        <v>89</v>
      </c>
      <c r="G100" s="23"/>
      <c r="I100" s="63"/>
      <c r="J100" s="63"/>
      <c r="K100" s="54"/>
    </row>
    <row r="101" spans="1:11">
      <c r="A101" s="39"/>
      <c r="B101" s="29" t="s">
        <v>96</v>
      </c>
      <c r="C101" s="30">
        <v>241.1</v>
      </c>
      <c r="D101" s="29">
        <v>201700260</v>
      </c>
      <c r="E101" s="32" t="s">
        <v>15</v>
      </c>
      <c r="F101" s="32" t="s">
        <v>89</v>
      </c>
      <c r="G101" s="23"/>
      <c r="I101" s="63"/>
      <c r="J101" s="63"/>
      <c r="K101" s="54"/>
    </row>
    <row r="102" spans="1:11">
      <c r="A102" s="39"/>
      <c r="B102" s="29" t="s">
        <v>97</v>
      </c>
      <c r="C102" s="30">
        <v>100</v>
      </c>
      <c r="D102" s="31">
        <v>201700257</v>
      </c>
      <c r="E102" s="32" t="s">
        <v>15</v>
      </c>
      <c r="F102" s="32" t="s">
        <v>89</v>
      </c>
      <c r="G102" s="23"/>
      <c r="I102" s="63"/>
      <c r="J102" s="63"/>
      <c r="K102" s="54"/>
    </row>
    <row r="103" spans="1:11">
      <c r="A103" s="39"/>
      <c r="B103" s="29"/>
      <c r="C103" s="30"/>
      <c r="D103" s="120"/>
      <c r="E103" s="32"/>
      <c r="F103" s="32"/>
      <c r="G103" s="104" t="s">
        <v>98</v>
      </c>
      <c r="H103" s="76">
        <f>SUM(C93:C102)</f>
        <v>1623.45</v>
      </c>
      <c r="I103" s="63"/>
      <c r="J103" s="63"/>
      <c r="K103" s="54"/>
    </row>
    <row r="104" spans="1:11">
      <c r="A104" s="39"/>
      <c r="B104" s="29"/>
      <c r="C104" s="30"/>
      <c r="D104" s="120"/>
      <c r="E104" s="32"/>
      <c r="F104" s="32"/>
      <c r="G104" s="29"/>
      <c r="I104" s="63"/>
      <c r="J104" s="63"/>
      <c r="K104" s="54"/>
    </row>
    <row r="105" spans="1:11">
      <c r="A105" s="39"/>
      <c r="B105" s="29" t="s">
        <v>99</v>
      </c>
      <c r="C105" s="30">
        <v>19</v>
      </c>
      <c r="D105" s="91"/>
      <c r="E105" s="32" t="s">
        <v>15</v>
      </c>
      <c r="F105" s="32" t="s">
        <v>18</v>
      </c>
      <c r="G105" s="29" t="s">
        <v>100</v>
      </c>
      <c r="I105" s="63"/>
      <c r="J105" s="63"/>
      <c r="K105" s="54"/>
    </row>
    <row r="106" spans="1:11">
      <c r="A106" s="39"/>
      <c r="B106" s="29" t="s">
        <v>101</v>
      </c>
      <c r="C106" s="30">
        <v>16</v>
      </c>
      <c r="D106" s="121"/>
      <c r="E106" s="32" t="s">
        <v>15</v>
      </c>
      <c r="F106" s="32" t="s">
        <v>18</v>
      </c>
      <c r="G106" s="29" t="s">
        <v>102</v>
      </c>
      <c r="I106" s="63"/>
      <c r="J106" s="63"/>
      <c r="K106" s="54"/>
    </row>
    <row r="107" spans="1:11">
      <c r="A107" s="39"/>
      <c r="B107" s="29" t="s">
        <v>103</v>
      </c>
      <c r="C107" s="30">
        <v>50</v>
      </c>
      <c r="D107" s="91"/>
      <c r="E107" s="32" t="s">
        <v>15</v>
      </c>
      <c r="F107" s="32" t="s">
        <v>18</v>
      </c>
      <c r="G107" s="29" t="s">
        <v>104</v>
      </c>
      <c r="I107" s="63"/>
      <c r="J107" s="63"/>
      <c r="K107" s="54"/>
    </row>
    <row r="108" spans="1:11">
      <c r="A108" s="39"/>
      <c r="B108" s="29" t="s">
        <v>105</v>
      </c>
      <c r="C108" s="30">
        <v>48</v>
      </c>
      <c r="D108" s="29">
        <v>201700204</v>
      </c>
      <c r="E108" s="32" t="s">
        <v>15</v>
      </c>
      <c r="F108" s="32" t="s">
        <v>18</v>
      </c>
      <c r="G108" s="33" t="s">
        <v>106</v>
      </c>
    </row>
    <row r="109" spans="1:11">
      <c r="A109" s="39"/>
      <c r="B109" s="29" t="s">
        <v>107</v>
      </c>
      <c r="C109" s="30">
        <v>867</v>
      </c>
      <c r="D109" s="29">
        <v>201700182</v>
      </c>
      <c r="E109" s="32" t="s">
        <v>15</v>
      </c>
      <c r="F109" s="32" t="s">
        <v>18</v>
      </c>
      <c r="G109" s="29" t="s">
        <v>108</v>
      </c>
    </row>
    <row r="110" spans="1:11">
      <c r="A110" s="39"/>
      <c r="B110" s="29" t="s">
        <v>109</v>
      </c>
      <c r="C110" s="30">
        <v>354</v>
      </c>
      <c r="D110" s="29">
        <v>201700239</v>
      </c>
      <c r="E110" s="32" t="s">
        <v>15</v>
      </c>
      <c r="F110" s="32" t="s">
        <v>18</v>
      </c>
      <c r="G110" s="29" t="s">
        <v>110</v>
      </c>
    </row>
    <row r="111" spans="1:11">
      <c r="A111" s="39"/>
      <c r="B111" s="29" t="s">
        <v>111</v>
      </c>
      <c r="C111" s="30">
        <v>642</v>
      </c>
      <c r="D111" s="29">
        <v>201700263</v>
      </c>
      <c r="E111" s="32" t="s">
        <v>15</v>
      </c>
      <c r="F111" s="32" t="s">
        <v>18</v>
      </c>
      <c r="G111" s="29" t="s">
        <v>112</v>
      </c>
    </row>
    <row r="112" spans="1:11">
      <c r="A112" s="39"/>
      <c r="B112" s="29" t="s">
        <v>113</v>
      </c>
      <c r="C112" s="30">
        <v>302</v>
      </c>
      <c r="D112" s="29">
        <v>201700181</v>
      </c>
      <c r="E112" s="32" t="s">
        <v>15</v>
      </c>
      <c r="F112" s="32" t="s">
        <v>18</v>
      </c>
      <c r="G112" s="29" t="s">
        <v>114</v>
      </c>
      <c r="I112" s="76"/>
    </row>
    <row r="113" spans="1:9">
      <c r="A113" s="39"/>
      <c r="B113" s="29" t="s">
        <v>115</v>
      </c>
      <c r="C113" s="30">
        <v>175</v>
      </c>
      <c r="D113" s="29">
        <v>201700877</v>
      </c>
      <c r="E113" s="86">
        <v>42625</v>
      </c>
      <c r="F113" s="86" t="s">
        <v>18</v>
      </c>
      <c r="G113" s="29" t="s">
        <v>116</v>
      </c>
    </row>
    <row r="114" spans="1:9">
      <c r="A114" s="39"/>
      <c r="B114" s="29" t="s">
        <v>117</v>
      </c>
      <c r="C114" s="30">
        <v>43.33</v>
      </c>
      <c r="D114" s="29">
        <v>201700877</v>
      </c>
      <c r="E114" s="86">
        <v>42639</v>
      </c>
      <c r="F114" s="86" t="s">
        <v>18</v>
      </c>
      <c r="G114" s="29"/>
    </row>
    <row r="115" spans="1:9">
      <c r="A115" s="39"/>
      <c r="B115" s="29" t="s">
        <v>118</v>
      </c>
      <c r="C115" s="30">
        <v>400</v>
      </c>
      <c r="D115" s="29">
        <v>201701137</v>
      </c>
      <c r="E115" s="86">
        <v>42643</v>
      </c>
      <c r="F115" s="86" t="s">
        <v>18</v>
      </c>
      <c r="G115" s="29"/>
      <c r="I115" s="76"/>
    </row>
    <row r="116" spans="1:9">
      <c r="A116" s="39"/>
      <c r="B116" s="29"/>
      <c r="C116" s="30"/>
      <c r="D116" s="29"/>
      <c r="E116" s="86"/>
      <c r="F116" s="86"/>
      <c r="G116" s="104" t="s">
        <v>119</v>
      </c>
      <c r="H116" s="76">
        <f>SUM(C105:C115)</f>
        <v>2916.33</v>
      </c>
      <c r="I116" s="76"/>
    </row>
    <row r="117" spans="1:9">
      <c r="A117" s="39"/>
      <c r="B117" s="23"/>
      <c r="C117" s="22"/>
      <c r="D117" s="23"/>
      <c r="E117" s="21"/>
      <c r="F117" s="21"/>
      <c r="G117" s="23"/>
    </row>
    <row r="118" spans="1:9">
      <c r="A118" s="39"/>
      <c r="B118" s="49" t="s">
        <v>120</v>
      </c>
      <c r="C118" s="22"/>
      <c r="D118" s="23"/>
      <c r="E118" s="21"/>
      <c r="F118" s="21"/>
      <c r="G118" s="23"/>
    </row>
    <row r="119" spans="1:9">
      <c r="A119" s="39"/>
      <c r="B119" s="29" t="s">
        <v>121</v>
      </c>
      <c r="C119" s="30">
        <v>712.9</v>
      </c>
      <c r="D119" s="29">
        <v>201700479</v>
      </c>
      <c r="E119" s="86">
        <v>42664</v>
      </c>
      <c r="F119" s="86" t="s">
        <v>18</v>
      </c>
      <c r="G119" s="23"/>
    </row>
    <row r="120" spans="1:9">
      <c r="A120" s="39"/>
      <c r="B120" s="29" t="s">
        <v>122</v>
      </c>
      <c r="C120" s="30">
        <v>186</v>
      </c>
      <c r="D120" s="29">
        <v>201701217</v>
      </c>
      <c r="E120" s="107">
        <v>42695</v>
      </c>
      <c r="F120" s="111" t="s">
        <v>18</v>
      </c>
      <c r="G120" s="23"/>
    </row>
    <row r="121" spans="1:9">
      <c r="A121" s="39"/>
      <c r="B121" s="29" t="s">
        <v>123</v>
      </c>
      <c r="C121" s="30">
        <v>107.2</v>
      </c>
      <c r="D121" s="29">
        <v>201701216</v>
      </c>
      <c r="E121" s="107">
        <v>42685</v>
      </c>
      <c r="F121" s="111" t="s">
        <v>18</v>
      </c>
      <c r="G121" s="23"/>
    </row>
    <row r="122" spans="1:9">
      <c r="A122" s="39"/>
      <c r="B122" s="31" t="s">
        <v>124</v>
      </c>
      <c r="C122" s="30">
        <v>656.9</v>
      </c>
      <c r="D122" s="106">
        <v>201701250</v>
      </c>
      <c r="E122" s="107">
        <v>42688</v>
      </c>
      <c r="F122" s="111" t="s">
        <v>18</v>
      </c>
      <c r="G122" s="23"/>
    </row>
    <row r="123" spans="1:9">
      <c r="A123" s="39"/>
      <c r="B123" s="31" t="s">
        <v>125</v>
      </c>
      <c r="C123" s="30">
        <v>168.55</v>
      </c>
      <c r="D123" s="29">
        <v>201701215</v>
      </c>
      <c r="E123" s="107">
        <v>42681</v>
      </c>
      <c r="F123" s="111" t="s">
        <v>18</v>
      </c>
      <c r="G123" s="23"/>
    </row>
    <row r="124" spans="1:9">
      <c r="A124" s="39"/>
      <c r="B124" s="31"/>
      <c r="C124" s="30"/>
      <c r="D124" s="29"/>
      <c r="E124" s="21"/>
      <c r="F124" s="21"/>
      <c r="G124" s="23" t="s">
        <v>126</v>
      </c>
      <c r="H124" s="76">
        <f>SUM(C119:C123)</f>
        <v>1831.55</v>
      </c>
    </row>
    <row r="125" spans="1:9">
      <c r="A125" s="39"/>
      <c r="B125" s="23"/>
      <c r="C125" s="22"/>
      <c r="D125" s="23"/>
      <c r="E125" s="21"/>
      <c r="F125" s="21"/>
      <c r="G125" s="23"/>
    </row>
    <row r="126" spans="1:9">
      <c r="A126" s="39"/>
      <c r="B126" s="31" t="s">
        <v>127</v>
      </c>
      <c r="C126" s="30">
        <v>74</v>
      </c>
      <c r="D126" s="106">
        <v>201701385</v>
      </c>
      <c r="E126" s="107">
        <v>42688</v>
      </c>
      <c r="F126" s="111" t="s">
        <v>18</v>
      </c>
      <c r="G126" s="23"/>
    </row>
    <row r="127" spans="1:9">
      <c r="A127" s="39"/>
      <c r="B127" s="31" t="s">
        <v>128</v>
      </c>
      <c r="C127" s="30">
        <v>283.3</v>
      </c>
      <c r="D127" s="106">
        <v>201701383</v>
      </c>
      <c r="E127" s="107">
        <v>42709</v>
      </c>
      <c r="F127" s="111" t="s">
        <v>18</v>
      </c>
      <c r="G127" s="23"/>
    </row>
    <row r="128" spans="1:9">
      <c r="A128" s="39"/>
      <c r="B128" s="31" t="s">
        <v>129</v>
      </c>
      <c r="C128" s="30">
        <v>166.1</v>
      </c>
      <c r="D128" s="106">
        <v>201701384</v>
      </c>
      <c r="E128" s="107">
        <v>42702</v>
      </c>
      <c r="F128" s="21" t="s">
        <v>18</v>
      </c>
      <c r="G128" s="23"/>
    </row>
    <row r="129" spans="1:9">
      <c r="A129" s="39"/>
      <c r="B129" s="31" t="s">
        <v>130</v>
      </c>
      <c r="C129" s="30">
        <v>270.95</v>
      </c>
      <c r="D129" s="106">
        <v>201700625</v>
      </c>
      <c r="E129" s="107">
        <v>42703</v>
      </c>
      <c r="F129" s="21" t="s">
        <v>18</v>
      </c>
      <c r="G129" s="23"/>
    </row>
    <row r="130" spans="1:9">
      <c r="A130" s="39"/>
      <c r="B130" s="31" t="s">
        <v>131</v>
      </c>
      <c r="C130" s="30">
        <v>167.8</v>
      </c>
      <c r="D130" s="106">
        <v>201701535</v>
      </c>
      <c r="E130" s="107">
        <v>42710</v>
      </c>
      <c r="F130" s="21" t="s">
        <v>18</v>
      </c>
      <c r="G130" s="23"/>
    </row>
    <row r="131" spans="1:9">
      <c r="A131" s="39"/>
      <c r="B131" s="31" t="s">
        <v>132</v>
      </c>
      <c r="C131" s="30">
        <v>96.5</v>
      </c>
      <c r="D131" s="106">
        <v>201701382</v>
      </c>
      <c r="E131" s="21"/>
      <c r="F131" s="21" t="s">
        <v>18</v>
      </c>
      <c r="G131" s="23"/>
    </row>
    <row r="132" spans="1:9">
      <c r="A132" s="39"/>
      <c r="B132" s="31"/>
      <c r="C132" s="30"/>
      <c r="D132" s="106"/>
      <c r="E132" s="21"/>
      <c r="F132" s="21"/>
      <c r="G132" s="23"/>
    </row>
    <row r="133" spans="1:9">
      <c r="A133" s="39"/>
      <c r="B133" s="3"/>
      <c r="C133" s="17"/>
      <c r="D133" s="3"/>
      <c r="E133" s="7"/>
      <c r="F133" s="7"/>
      <c r="G133" s="3"/>
    </row>
    <row r="134" spans="1:9" ht="15.75">
      <c r="A134" s="39"/>
      <c r="B134" s="4" t="s">
        <v>27</v>
      </c>
      <c r="C134" s="74">
        <f>SUM(C79:C133)</f>
        <v>13229.98</v>
      </c>
    </row>
    <row r="135" spans="1:9" s="40" customFormat="1" ht="18.75">
      <c r="A135" s="39"/>
      <c r="B135" s="41" t="s">
        <v>28</v>
      </c>
      <c r="C135" s="42">
        <v>14822</v>
      </c>
      <c r="D135" s="40" t="s">
        <v>29</v>
      </c>
    </row>
    <row r="136" spans="1:9">
      <c r="A136" s="5"/>
      <c r="I136" s="54"/>
    </row>
    <row r="137" spans="1:9" ht="26.25">
      <c r="A137" s="10" t="s">
        <v>133</v>
      </c>
      <c r="I137" s="54"/>
    </row>
    <row r="138" spans="1:9" ht="18.75">
      <c r="A138" s="44"/>
      <c r="I138" s="54"/>
    </row>
    <row r="139" spans="1:9" ht="18.75">
      <c r="A139" s="26" t="s">
        <v>6</v>
      </c>
      <c r="B139" s="12" t="s">
        <v>7</v>
      </c>
      <c r="C139" s="15" t="s">
        <v>8</v>
      </c>
      <c r="D139" s="12" t="s">
        <v>9</v>
      </c>
      <c r="E139" s="13" t="s">
        <v>10</v>
      </c>
      <c r="F139" s="13" t="s">
        <v>134</v>
      </c>
      <c r="G139" s="12" t="s">
        <v>12</v>
      </c>
    </row>
    <row r="140" spans="1:9" ht="18.75">
      <c r="A140" s="43" t="s">
        <v>135</v>
      </c>
      <c r="B140" s="35"/>
      <c r="C140" s="51"/>
      <c r="D140" s="35"/>
      <c r="E140" s="72"/>
      <c r="F140" s="72"/>
      <c r="G140" s="35"/>
    </row>
    <row r="141" spans="1:9">
      <c r="A141" s="5"/>
      <c r="B141" s="31" t="s">
        <v>136</v>
      </c>
      <c r="C141" s="47">
        <v>50000</v>
      </c>
      <c r="D141" s="78"/>
      <c r="E141" s="79"/>
      <c r="F141" s="110"/>
      <c r="G141" s="24" t="s">
        <v>137</v>
      </c>
    </row>
    <row r="142" spans="1:9">
      <c r="B142" s="29" t="s">
        <v>138</v>
      </c>
      <c r="C142" s="22">
        <v>8850</v>
      </c>
      <c r="D142" s="29">
        <v>201700883</v>
      </c>
      <c r="E142" s="86">
        <v>42650</v>
      </c>
      <c r="F142" s="86" t="s">
        <v>18</v>
      </c>
      <c r="G142" s="29" t="s">
        <v>139</v>
      </c>
    </row>
    <row r="143" spans="1:9">
      <c r="B143" s="23"/>
      <c r="C143" s="22"/>
      <c r="D143" s="23"/>
      <c r="E143" s="21"/>
      <c r="F143" s="21"/>
      <c r="G143" s="23"/>
    </row>
    <row r="144" spans="1:9" ht="18.75">
      <c r="A144" s="52"/>
      <c r="B144" s="36"/>
      <c r="C144" s="37"/>
      <c r="D144" s="36"/>
      <c r="E144" s="38"/>
      <c r="F144" s="38"/>
      <c r="G144" s="36"/>
    </row>
    <row r="145" spans="1:7" ht="15.75">
      <c r="B145" s="4" t="s">
        <v>27</v>
      </c>
      <c r="C145" s="74">
        <f>SUM(C141:C144)</f>
        <v>58850</v>
      </c>
    </row>
    <row r="146" spans="1:7" s="40" customFormat="1" ht="18.75">
      <c r="A146"/>
      <c r="B146" s="41" t="s">
        <v>28</v>
      </c>
      <c r="C146" s="42">
        <v>58850</v>
      </c>
      <c r="D146" s="40" t="s">
        <v>29</v>
      </c>
    </row>
    <row r="148" spans="1:7" ht="26.25">
      <c r="A148" s="10" t="s">
        <v>140</v>
      </c>
    </row>
    <row r="149" spans="1:7" ht="18.75">
      <c r="A149" s="40"/>
    </row>
    <row r="150" spans="1:7" ht="18.75">
      <c r="A150" s="26" t="s">
        <v>6</v>
      </c>
      <c r="B150" s="12" t="s">
        <v>7</v>
      </c>
      <c r="C150" s="15" t="s">
        <v>8</v>
      </c>
      <c r="D150" s="12" t="s">
        <v>9</v>
      </c>
      <c r="E150" s="13" t="s">
        <v>10</v>
      </c>
      <c r="F150" s="13" t="s">
        <v>134</v>
      </c>
      <c r="G150" s="12" t="s">
        <v>12</v>
      </c>
    </row>
    <row r="151" spans="1:7" ht="18.75">
      <c r="A151" s="43" t="s">
        <v>141</v>
      </c>
      <c r="B151" s="55"/>
      <c r="C151" s="102"/>
      <c r="D151" s="35"/>
      <c r="E151" s="55"/>
      <c r="F151" s="55"/>
      <c r="G151" s="35"/>
    </row>
    <row r="152" spans="1:7" ht="16.5" customHeight="1">
      <c r="B152" s="99" t="s">
        <v>73</v>
      </c>
      <c r="C152" s="103"/>
      <c r="D152" s="53"/>
      <c r="E152" s="56"/>
      <c r="F152" s="56"/>
      <c r="G152" s="53"/>
    </row>
    <row r="153" spans="1:7">
      <c r="B153" s="84" t="s">
        <v>142</v>
      </c>
      <c r="C153" s="34">
        <v>150.96</v>
      </c>
      <c r="D153" s="31" t="s">
        <v>143</v>
      </c>
      <c r="E153" s="84"/>
      <c r="F153" s="84" t="s">
        <v>18</v>
      </c>
      <c r="G153" s="31" t="s">
        <v>144</v>
      </c>
    </row>
    <row r="154" spans="1:7" s="11" customFormat="1" ht="15" customHeight="1">
      <c r="B154" s="84" t="s">
        <v>145</v>
      </c>
      <c r="C154" s="30">
        <v>49</v>
      </c>
      <c r="D154" s="77" t="s">
        <v>146</v>
      </c>
      <c r="E154" s="92"/>
      <c r="F154" s="84"/>
      <c r="G154" s="31" t="s">
        <v>147</v>
      </c>
    </row>
    <row r="155" spans="1:7" ht="18.75">
      <c r="A155" s="52"/>
      <c r="B155" s="92" t="s">
        <v>148</v>
      </c>
      <c r="C155" s="30">
        <v>20.83</v>
      </c>
      <c r="D155" s="61"/>
      <c r="E155" s="93"/>
      <c r="F155" s="108"/>
      <c r="G155" s="29" t="s">
        <v>149</v>
      </c>
    </row>
    <row r="156" spans="1:7">
      <c r="B156" s="59" t="s">
        <v>150</v>
      </c>
      <c r="C156" s="16">
        <v>16.670000000000002</v>
      </c>
      <c r="D156" s="62"/>
      <c r="E156" s="94"/>
      <c r="F156" s="109"/>
      <c r="G156" s="29" t="s">
        <v>149</v>
      </c>
    </row>
    <row r="157" spans="1:7" ht="18.75">
      <c r="A157" s="11"/>
      <c r="B157" s="59" t="s">
        <v>151</v>
      </c>
      <c r="C157" s="16">
        <v>4</v>
      </c>
      <c r="D157" s="62"/>
      <c r="E157" s="94"/>
      <c r="F157" s="109"/>
      <c r="G157" s="29" t="s">
        <v>149</v>
      </c>
    </row>
    <row r="158" spans="1:7">
      <c r="A158" s="5"/>
      <c r="B158" s="59" t="s">
        <v>152</v>
      </c>
      <c r="C158" s="30">
        <v>3</v>
      </c>
      <c r="D158" s="61"/>
      <c r="E158" s="93"/>
      <c r="F158" s="112" t="s">
        <v>18</v>
      </c>
      <c r="G158" s="29" t="s">
        <v>149</v>
      </c>
    </row>
    <row r="159" spans="1:7">
      <c r="A159" s="5"/>
      <c r="B159" s="92" t="s">
        <v>153</v>
      </c>
      <c r="C159" s="30">
        <v>33</v>
      </c>
      <c r="D159" s="62"/>
      <c r="E159" s="94"/>
      <c r="F159" s="112" t="s">
        <v>18</v>
      </c>
      <c r="G159" s="29" t="s">
        <v>154</v>
      </c>
    </row>
    <row r="160" spans="1:7">
      <c r="A160" s="5"/>
      <c r="B160" s="59" t="s">
        <v>155</v>
      </c>
      <c r="C160" s="30">
        <v>17.75</v>
      </c>
      <c r="D160" s="61"/>
      <c r="E160" s="93"/>
      <c r="F160" s="112" t="s">
        <v>18</v>
      </c>
      <c r="G160" s="29" t="s">
        <v>156</v>
      </c>
    </row>
    <row r="161" spans="1:7">
      <c r="A161" s="5"/>
      <c r="B161" s="92" t="s">
        <v>157</v>
      </c>
      <c r="C161" s="30">
        <v>2.86</v>
      </c>
      <c r="D161" s="61"/>
      <c r="E161" s="93"/>
      <c r="F161" s="112" t="s">
        <v>18</v>
      </c>
      <c r="G161" s="29" t="s">
        <v>156</v>
      </c>
    </row>
    <row r="162" spans="1:7">
      <c r="A162" s="5"/>
      <c r="B162" s="100" t="s">
        <v>158</v>
      </c>
      <c r="C162" s="30">
        <v>13.75</v>
      </c>
      <c r="D162" s="61"/>
      <c r="E162" s="93"/>
      <c r="F162" s="112" t="s">
        <v>18</v>
      </c>
      <c r="G162" s="29" t="s">
        <v>159</v>
      </c>
    </row>
    <row r="163" spans="1:7">
      <c r="A163" s="5"/>
      <c r="B163" s="101" t="s">
        <v>160</v>
      </c>
      <c r="C163" s="30">
        <v>779</v>
      </c>
      <c r="D163" s="97">
        <v>201700865</v>
      </c>
      <c r="E163" s="95">
        <v>42615</v>
      </c>
      <c r="F163" s="113" t="s">
        <v>18</v>
      </c>
      <c r="G163" s="29" t="s">
        <v>161</v>
      </c>
    </row>
    <row r="164" spans="1:7">
      <c r="A164" s="5"/>
      <c r="B164" s="101" t="s">
        <v>162</v>
      </c>
      <c r="C164" s="30">
        <v>5.4</v>
      </c>
      <c r="D164" s="61"/>
      <c r="E164" s="93"/>
      <c r="F164" s="112" t="s">
        <v>18</v>
      </c>
      <c r="G164" s="29" t="s">
        <v>163</v>
      </c>
    </row>
    <row r="165" spans="1:7">
      <c r="A165" s="5"/>
      <c r="B165" s="101" t="s">
        <v>164</v>
      </c>
      <c r="C165" s="30">
        <v>29.8</v>
      </c>
      <c r="D165" s="61"/>
      <c r="E165" s="93"/>
      <c r="F165" s="112" t="s">
        <v>18</v>
      </c>
      <c r="G165" s="29" t="s">
        <v>165</v>
      </c>
    </row>
    <row r="166" spans="1:7">
      <c r="A166" s="5"/>
      <c r="B166" s="101" t="s">
        <v>166</v>
      </c>
      <c r="C166" s="30">
        <v>40.5</v>
      </c>
      <c r="D166" s="61"/>
      <c r="E166" s="93"/>
      <c r="F166" s="112" t="s">
        <v>18</v>
      </c>
      <c r="G166" s="29" t="s">
        <v>167</v>
      </c>
    </row>
    <row r="167" spans="1:7">
      <c r="A167" s="5"/>
      <c r="B167" s="101" t="s">
        <v>168</v>
      </c>
      <c r="C167" s="30">
        <v>400</v>
      </c>
      <c r="D167" s="98">
        <v>201700783</v>
      </c>
      <c r="E167" s="96"/>
      <c r="F167" s="112" t="s">
        <v>18</v>
      </c>
      <c r="G167" s="29" t="s">
        <v>169</v>
      </c>
    </row>
    <row r="168" spans="1:7">
      <c r="A168" s="5"/>
      <c r="B168" s="101"/>
      <c r="C168" s="30"/>
      <c r="D168" s="83"/>
      <c r="E168" s="96"/>
      <c r="F168" s="108"/>
      <c r="G168" s="29"/>
    </row>
    <row r="169" spans="1:7">
      <c r="A169" s="5"/>
      <c r="B169" s="99" t="s">
        <v>120</v>
      </c>
      <c r="C169" s="22"/>
      <c r="D169" s="23"/>
      <c r="E169" s="58"/>
      <c r="F169" s="108"/>
      <c r="G169" s="29"/>
    </row>
    <row r="170" spans="1:7">
      <c r="A170" s="5"/>
      <c r="B170" s="84" t="s">
        <v>170</v>
      </c>
      <c r="C170" s="30">
        <v>31.65</v>
      </c>
      <c r="D170" s="61"/>
      <c r="E170" s="93"/>
      <c r="F170" s="108"/>
      <c r="G170" s="29" t="s">
        <v>171</v>
      </c>
    </row>
    <row r="171" spans="1:7">
      <c r="A171" s="5"/>
      <c r="B171" s="84" t="s">
        <v>172</v>
      </c>
      <c r="C171" s="30">
        <v>16.25</v>
      </c>
      <c r="D171" s="61"/>
      <c r="E171" s="93"/>
      <c r="F171" s="108"/>
      <c r="G171" s="29" t="s">
        <v>171</v>
      </c>
    </row>
    <row r="172" spans="1:7">
      <c r="A172" s="5"/>
      <c r="B172" s="84" t="s">
        <v>173</v>
      </c>
      <c r="C172" s="30">
        <v>25.2</v>
      </c>
      <c r="D172" s="61"/>
      <c r="E172" s="93"/>
      <c r="F172" s="112" t="s">
        <v>18</v>
      </c>
      <c r="G172" s="29" t="s">
        <v>143</v>
      </c>
    </row>
    <row r="173" spans="1:7" s="119" customFormat="1">
      <c r="A173" s="5"/>
      <c r="B173" s="115"/>
      <c r="C173" s="116"/>
      <c r="D173" s="117"/>
      <c r="E173" s="108"/>
      <c r="F173" s="108"/>
      <c r="G173" s="118"/>
    </row>
    <row r="174" spans="1:7">
      <c r="A174" s="5"/>
      <c r="B174" s="161" t="s">
        <v>174</v>
      </c>
      <c r="C174" s="106"/>
      <c r="D174" s="23"/>
      <c r="E174" s="92"/>
      <c r="F174" s="92"/>
      <c r="G174" s="2"/>
    </row>
    <row r="175" spans="1:7">
      <c r="A175" s="5"/>
      <c r="B175" s="162" t="s">
        <v>175</v>
      </c>
      <c r="C175" s="135">
        <v>4.4000000000000004</v>
      </c>
      <c r="D175" s="159"/>
      <c r="E175" s="160"/>
      <c r="F175" s="92"/>
      <c r="G175" s="2"/>
    </row>
    <row r="176" spans="1:7">
      <c r="A176" s="114"/>
      <c r="B176" s="57"/>
      <c r="C176" s="22"/>
      <c r="D176" s="23"/>
      <c r="E176" s="58"/>
      <c r="F176" s="58"/>
      <c r="G176" s="29"/>
    </row>
    <row r="177" spans="1:7">
      <c r="A177" s="5"/>
      <c r="B177" s="163" t="s">
        <v>59</v>
      </c>
      <c r="C177" s="22"/>
      <c r="D177" s="23"/>
      <c r="E177" s="58"/>
      <c r="F177" s="58"/>
      <c r="G177" s="29"/>
    </row>
    <row r="178" spans="1:7">
      <c r="A178" s="5"/>
      <c r="B178" s="58" t="s">
        <v>176</v>
      </c>
      <c r="C178" s="22">
        <v>11.2</v>
      </c>
      <c r="D178" s="23"/>
      <c r="E178" s="58"/>
      <c r="F178" s="58"/>
      <c r="G178" s="29"/>
    </row>
    <row r="179" spans="1:7">
      <c r="A179" s="5"/>
      <c r="B179" s="59" t="s">
        <v>177</v>
      </c>
      <c r="C179" s="16">
        <v>6.7</v>
      </c>
      <c r="D179" s="2"/>
      <c r="E179" s="59"/>
      <c r="F179" s="59"/>
      <c r="G179" s="2"/>
    </row>
    <row r="180" spans="1:7">
      <c r="A180" s="5"/>
      <c r="B180" s="59" t="s">
        <v>177</v>
      </c>
      <c r="C180" s="16">
        <v>4.25</v>
      </c>
      <c r="D180" s="2"/>
      <c r="E180" s="59"/>
      <c r="F180" s="59"/>
      <c r="G180" s="2"/>
    </row>
    <row r="181" spans="1:7">
      <c r="A181" s="5"/>
      <c r="B181" s="60"/>
      <c r="C181" s="17"/>
      <c r="D181" s="3"/>
      <c r="E181" s="60"/>
      <c r="F181" s="60"/>
      <c r="G181" s="3"/>
    </row>
    <row r="182" spans="1:7" s="40" customFormat="1" ht="18.75">
      <c r="A182" s="5"/>
      <c r="B182" s="4" t="s">
        <v>27</v>
      </c>
      <c r="C182" s="74">
        <f>SUM(C151:C181)</f>
        <v>1666.1700000000005</v>
      </c>
      <c r="D182"/>
      <c r="E182"/>
      <c r="F182"/>
      <c r="G182"/>
    </row>
    <row r="183" spans="1:7" ht="18.75">
      <c r="A183" s="5"/>
      <c r="B183" s="41" t="s">
        <v>28</v>
      </c>
      <c r="C183" s="42">
        <v>4600</v>
      </c>
      <c r="D183" s="40" t="s">
        <v>29</v>
      </c>
      <c r="E183" s="40"/>
      <c r="F183" s="40"/>
      <c r="G183" s="40"/>
    </row>
    <row r="184" spans="1:7">
      <c r="A184" s="5"/>
    </row>
    <row r="185" spans="1:7" ht="18.75">
      <c r="A185" s="44"/>
    </row>
    <row r="186" spans="1:7" ht="18.75">
      <c r="A186" s="5"/>
      <c r="B186" s="71" t="s">
        <v>2</v>
      </c>
    </row>
    <row r="187" spans="1:7" ht="18.75">
      <c r="B187" s="71" t="s">
        <v>27</v>
      </c>
      <c r="C187" s="75">
        <f>SUM(C16+C37+C134+C145+C182)</f>
        <v>99246.15</v>
      </c>
      <c r="D187" s="76"/>
    </row>
    <row r="188" spans="1:7" ht="18.75">
      <c r="A188" s="5"/>
      <c r="B188" s="71" t="s">
        <v>178</v>
      </c>
      <c r="C188" s="73">
        <f>SUM(C17+C38+C135+C146+C183)</f>
        <v>109772</v>
      </c>
    </row>
    <row r="189" spans="1:7">
      <c r="A189" s="5"/>
    </row>
    <row r="190" spans="1:7">
      <c r="A190" s="5"/>
    </row>
    <row r="191" spans="1:7">
      <c r="A191" s="5"/>
    </row>
    <row r="192" spans="1:7">
      <c r="A192" s="5"/>
    </row>
    <row r="193" spans="1:1">
      <c r="A193" s="5"/>
    </row>
    <row r="194" spans="1:1">
      <c r="A194" s="5"/>
    </row>
    <row r="195" spans="1:1">
      <c r="A195" s="5"/>
    </row>
    <row r="196" spans="1:1">
      <c r="A196" s="5"/>
    </row>
    <row r="197" spans="1:1">
      <c r="A197" s="5"/>
    </row>
    <row r="198" spans="1:1">
      <c r="A198" s="5"/>
    </row>
    <row r="199" spans="1:1">
      <c r="A199" s="5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1"/>
    </row>
  </sheetData>
  <pageMargins left="0.70866141732283472" right="0.70866141732283472" top="0.74803149606299213" bottom="0.74803149606299213" header="0.31496062992125984" footer="0.31496062992125984"/>
  <pageSetup paperSize="8"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7"/>
  <sheetViews>
    <sheetView workbookViewId="0" xr3:uid="{842E5F09-E766-5B8D-85AF-A39847EA96FD}">
      <selection activeCell="D13" sqref="D13"/>
    </sheetView>
  </sheetViews>
  <sheetFormatPr defaultRowHeight="1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6" width="17.85546875" customWidth="1"/>
    <col min="7" max="7" width="72" customWidth="1"/>
    <col min="9" max="9" width="36.140625" customWidth="1"/>
    <col min="10" max="10" width="16.85546875" customWidth="1"/>
  </cols>
  <sheetData>
    <row r="1" spans="1:7" ht="46.5">
      <c r="A1" s="64" t="s">
        <v>0</v>
      </c>
      <c r="B1" s="8"/>
    </row>
    <row r="2" spans="1:7" ht="36">
      <c r="A2" s="65" t="s">
        <v>1</v>
      </c>
      <c r="B2" s="8"/>
    </row>
    <row r="3" spans="1:7" ht="36">
      <c r="A3" s="9" t="s">
        <v>179</v>
      </c>
      <c r="B3" s="9"/>
    </row>
    <row r="4" spans="1:7" ht="36">
      <c r="A4" s="65" t="s">
        <v>180</v>
      </c>
      <c r="G4" s="1" t="s">
        <v>4</v>
      </c>
    </row>
    <row r="5" spans="1:7" ht="36">
      <c r="A5" s="9"/>
    </row>
    <row r="6" spans="1:7" ht="26.25">
      <c r="A6" s="10" t="s">
        <v>181</v>
      </c>
    </row>
    <row r="7" spans="1:7" ht="15" customHeight="1">
      <c r="A7" s="10"/>
    </row>
    <row r="8" spans="1:7" ht="18.75" customHeight="1">
      <c r="A8" s="12" t="s">
        <v>6</v>
      </c>
      <c r="B8" s="12" t="s">
        <v>7</v>
      </c>
      <c r="C8" s="15" t="s">
        <v>8</v>
      </c>
      <c r="D8" s="12" t="s">
        <v>9</v>
      </c>
      <c r="E8" s="13" t="s">
        <v>10</v>
      </c>
      <c r="F8" s="13" t="s">
        <v>134</v>
      </c>
      <c r="G8" s="12" t="s">
        <v>12</v>
      </c>
    </row>
    <row r="9" spans="1:7" ht="15.75" customHeight="1">
      <c r="A9" s="43" t="s">
        <v>182</v>
      </c>
      <c r="B9" s="27"/>
      <c r="C9" s="19"/>
      <c r="D9" s="20"/>
      <c r="E9" s="18"/>
      <c r="F9" s="18"/>
      <c r="G9" s="20"/>
    </row>
    <row r="10" spans="1:7" ht="18.75" customHeight="1">
      <c r="A10" s="10"/>
      <c r="B10" s="29" t="s">
        <v>183</v>
      </c>
      <c r="C10" s="22">
        <v>8800</v>
      </c>
      <c r="D10" s="23"/>
      <c r="E10" s="21"/>
      <c r="F10" s="21"/>
      <c r="G10" s="23"/>
    </row>
    <row r="11" spans="1:7" ht="18" customHeight="1">
      <c r="A11" s="10"/>
      <c r="B11" s="29" t="s">
        <v>184</v>
      </c>
      <c r="C11" s="30">
        <v>1200</v>
      </c>
      <c r="D11" s="23"/>
      <c r="E11" s="86">
        <v>42599</v>
      </c>
      <c r="F11" s="86" t="s">
        <v>18</v>
      </c>
      <c r="G11" s="29" t="s">
        <v>185</v>
      </c>
    </row>
    <row r="12" spans="1:7" ht="16.5" customHeight="1">
      <c r="A12" s="10"/>
      <c r="B12" s="2" t="s">
        <v>186</v>
      </c>
      <c r="C12" s="16">
        <v>900</v>
      </c>
      <c r="D12" s="2"/>
      <c r="E12" s="6"/>
      <c r="F12" s="6"/>
      <c r="G12" s="2"/>
    </row>
    <row r="13" spans="1:7" ht="16.5" customHeight="1">
      <c r="A13" s="10"/>
      <c r="B13" s="2" t="s">
        <v>187</v>
      </c>
      <c r="C13" s="16">
        <v>350</v>
      </c>
      <c r="D13" s="2"/>
      <c r="E13" s="6"/>
      <c r="F13" s="6"/>
      <c r="G13" s="2"/>
    </row>
    <row r="14" spans="1:7" ht="17.25" customHeight="1">
      <c r="A14" s="10"/>
      <c r="B14" s="3"/>
      <c r="C14" s="17"/>
      <c r="D14" s="3"/>
      <c r="E14" s="7"/>
      <c r="F14" s="7"/>
      <c r="G14" s="3"/>
    </row>
    <row r="15" spans="1:7" ht="16.5" customHeight="1">
      <c r="A15" s="10"/>
      <c r="B15" s="4" t="s">
        <v>27</v>
      </c>
      <c r="C15" s="25">
        <f>SUM(C9:C14)</f>
        <v>11250</v>
      </c>
    </row>
    <row r="16" spans="1:7" s="40" customFormat="1" ht="18.75">
      <c r="B16" s="41" t="s">
        <v>28</v>
      </c>
      <c r="C16" s="42">
        <v>10000</v>
      </c>
      <c r="D16" s="40" t="s">
        <v>29</v>
      </c>
    </row>
    <row r="18" spans="1:7" ht="26.25">
      <c r="A18" s="10" t="s">
        <v>188</v>
      </c>
    </row>
    <row r="19" spans="1:7" ht="15.75" customHeight="1">
      <c r="A19" s="10"/>
    </row>
    <row r="20" spans="1:7" s="11" customFormat="1" ht="18.75">
      <c r="A20" s="12" t="s">
        <v>6</v>
      </c>
      <c r="B20" s="12" t="s">
        <v>7</v>
      </c>
      <c r="C20" s="15" t="s">
        <v>8</v>
      </c>
      <c r="D20" s="12" t="s">
        <v>9</v>
      </c>
      <c r="E20" s="13" t="s">
        <v>10</v>
      </c>
      <c r="F20" s="13" t="s">
        <v>134</v>
      </c>
      <c r="G20" s="12" t="s">
        <v>12</v>
      </c>
    </row>
    <row r="21" spans="1:7" ht="18.75">
      <c r="A21" s="43" t="s">
        <v>189</v>
      </c>
      <c r="B21" s="27"/>
      <c r="C21" s="28"/>
      <c r="D21" s="20"/>
      <c r="E21" s="18"/>
      <c r="F21" s="18"/>
      <c r="G21" s="20"/>
    </row>
    <row r="22" spans="1:7">
      <c r="A22" s="5"/>
      <c r="B22" s="23" t="s">
        <v>190</v>
      </c>
      <c r="C22" s="22">
        <v>80000</v>
      </c>
      <c r="D22" s="23"/>
      <c r="E22" s="21"/>
      <c r="F22" s="131"/>
      <c r="G22" s="24"/>
    </row>
    <row r="23" spans="1:7">
      <c r="A23" s="5"/>
      <c r="B23" s="23"/>
      <c r="C23" s="22"/>
      <c r="D23" s="23"/>
      <c r="E23" s="21"/>
      <c r="F23" s="21"/>
      <c r="G23" s="23"/>
    </row>
    <row r="24" spans="1:7">
      <c r="A24" s="5"/>
      <c r="B24" s="23"/>
      <c r="C24" s="22"/>
      <c r="D24" s="24"/>
      <c r="E24" s="21"/>
      <c r="F24" s="21"/>
      <c r="G24" s="23"/>
    </row>
    <row r="25" spans="1:7" ht="16.5" customHeight="1">
      <c r="A25" s="10"/>
      <c r="B25" s="24"/>
      <c r="C25" s="47"/>
      <c r="D25" s="48"/>
      <c r="E25" s="66"/>
      <c r="F25" s="66"/>
      <c r="G25" s="48"/>
    </row>
    <row r="26" spans="1:7" ht="18" customHeight="1">
      <c r="A26" s="10"/>
      <c r="B26" s="3"/>
      <c r="C26" s="17"/>
      <c r="D26" s="3"/>
      <c r="E26" s="7"/>
      <c r="F26" s="7"/>
      <c r="G26" s="3"/>
    </row>
    <row r="27" spans="1:7">
      <c r="B27" s="4" t="s">
        <v>27</v>
      </c>
      <c r="C27" s="25">
        <f>SUM(C21:C26)</f>
        <v>80000</v>
      </c>
    </row>
    <row r="28" spans="1:7" s="11" customFormat="1" ht="18.75">
      <c r="B28" s="41" t="s">
        <v>28</v>
      </c>
      <c r="C28" s="42">
        <v>80000</v>
      </c>
      <c r="D28" s="40" t="s">
        <v>29</v>
      </c>
      <c r="E28" s="40"/>
      <c r="F28" s="40"/>
      <c r="G28" s="40"/>
    </row>
    <row r="30" spans="1:7" ht="26.25">
      <c r="A30" s="10" t="s">
        <v>191</v>
      </c>
    </row>
    <row r="31" spans="1:7">
      <c r="A31" s="5"/>
    </row>
    <row r="32" spans="1:7" ht="18.75">
      <c r="A32" s="26" t="s">
        <v>6</v>
      </c>
      <c r="B32" s="12" t="s">
        <v>7</v>
      </c>
      <c r="C32" s="15" t="s">
        <v>8</v>
      </c>
      <c r="D32" s="12" t="s">
        <v>9</v>
      </c>
      <c r="E32" s="13" t="s">
        <v>10</v>
      </c>
      <c r="F32" s="13"/>
      <c r="G32" s="12" t="s">
        <v>12</v>
      </c>
    </row>
    <row r="33" spans="1:9" ht="18.75">
      <c r="A33" s="43" t="s">
        <v>192</v>
      </c>
      <c r="B33" s="20"/>
      <c r="C33" s="19"/>
      <c r="D33" s="20"/>
      <c r="E33" s="18"/>
      <c r="F33" s="18"/>
      <c r="G33" s="20"/>
    </row>
    <row r="34" spans="1:9">
      <c r="A34" s="39"/>
      <c r="B34" s="24" t="s">
        <v>193</v>
      </c>
      <c r="C34" s="22">
        <v>35000</v>
      </c>
      <c r="D34" s="23"/>
      <c r="E34" s="21"/>
      <c r="F34" s="131"/>
      <c r="G34" s="24"/>
    </row>
    <row r="35" spans="1:9">
      <c r="A35" s="39"/>
      <c r="B35" s="23"/>
      <c r="C35" s="22"/>
      <c r="D35" s="23"/>
      <c r="E35" s="21"/>
      <c r="F35" s="21"/>
      <c r="G35" s="67"/>
    </row>
    <row r="36" spans="1:9">
      <c r="A36" s="39"/>
      <c r="B36" s="23" t="s">
        <v>194</v>
      </c>
      <c r="C36" s="22">
        <v>96586</v>
      </c>
      <c r="D36" s="23"/>
      <c r="E36" s="21"/>
      <c r="F36" s="21"/>
      <c r="G36" s="23"/>
    </row>
    <row r="37" spans="1:9">
      <c r="A37" s="39"/>
      <c r="B37" s="23"/>
      <c r="C37" s="22"/>
      <c r="D37" s="23"/>
      <c r="E37" s="21"/>
      <c r="F37" s="21"/>
      <c r="G37" s="23"/>
    </row>
    <row r="38" spans="1:9">
      <c r="A38" s="39"/>
      <c r="B38" s="23"/>
      <c r="C38" s="22"/>
      <c r="D38" s="23"/>
      <c r="E38" s="21"/>
      <c r="F38" s="21"/>
      <c r="G38" s="23"/>
    </row>
    <row r="39" spans="1:9">
      <c r="A39" s="5"/>
      <c r="B39" s="3"/>
      <c r="C39" s="17"/>
      <c r="D39" s="3"/>
      <c r="E39" s="7"/>
      <c r="F39" s="7"/>
      <c r="G39" s="3"/>
    </row>
    <row r="40" spans="1:9">
      <c r="A40" s="5"/>
      <c r="B40" s="4" t="s">
        <v>27</v>
      </c>
      <c r="C40" s="25">
        <f>SUM(C33:C39)</f>
        <v>131586</v>
      </c>
    </row>
    <row r="41" spans="1:9" s="40" customFormat="1" ht="18.75">
      <c r="A41" s="44"/>
      <c r="B41" s="41" t="s">
        <v>28</v>
      </c>
      <c r="C41" s="42">
        <v>131586</v>
      </c>
      <c r="D41" s="40" t="s">
        <v>29</v>
      </c>
    </row>
    <row r="42" spans="1:9">
      <c r="A42" s="5"/>
      <c r="I42" s="54"/>
    </row>
    <row r="43" spans="1:9" ht="26.25">
      <c r="A43" s="10" t="s">
        <v>195</v>
      </c>
      <c r="I43" s="54"/>
    </row>
    <row r="44" spans="1:9">
      <c r="A44" s="5"/>
      <c r="I44" s="54"/>
    </row>
    <row r="45" spans="1:9" ht="18.75">
      <c r="A45" s="26" t="s">
        <v>6</v>
      </c>
      <c r="B45" s="12" t="s">
        <v>7</v>
      </c>
      <c r="C45" s="15" t="s">
        <v>8</v>
      </c>
      <c r="D45" s="12" t="s">
        <v>9</v>
      </c>
      <c r="E45" s="13" t="s">
        <v>10</v>
      </c>
      <c r="F45" s="13"/>
      <c r="G45" s="12" t="s">
        <v>12</v>
      </c>
    </row>
    <row r="46" spans="1:9" ht="18.75">
      <c r="A46" s="43" t="s">
        <v>196</v>
      </c>
      <c r="B46" s="27"/>
      <c r="C46" s="19"/>
      <c r="D46" s="20"/>
      <c r="E46" s="18"/>
      <c r="F46" s="18"/>
      <c r="G46" s="20"/>
    </row>
    <row r="47" spans="1:9">
      <c r="A47" s="1"/>
      <c r="B47" s="23" t="s">
        <v>197</v>
      </c>
      <c r="C47" s="22">
        <v>3642</v>
      </c>
      <c r="D47" s="23"/>
      <c r="E47" s="21"/>
      <c r="F47" s="131"/>
      <c r="G47" s="24"/>
    </row>
    <row r="48" spans="1:9">
      <c r="B48" s="23"/>
      <c r="C48" s="22"/>
      <c r="D48" s="23"/>
      <c r="E48" s="21"/>
      <c r="F48" s="21"/>
      <c r="G48" s="23"/>
    </row>
    <row r="49" spans="1:7">
      <c r="B49" s="23"/>
      <c r="C49" s="22"/>
      <c r="D49" s="23"/>
      <c r="E49" s="21"/>
      <c r="F49" s="21"/>
      <c r="G49" s="23"/>
    </row>
    <row r="50" spans="1:7">
      <c r="B50" s="36"/>
      <c r="C50" s="37"/>
      <c r="D50" s="36"/>
      <c r="E50" s="38"/>
      <c r="F50" s="38"/>
      <c r="G50" s="36"/>
    </row>
    <row r="51" spans="1:7">
      <c r="B51" s="4" t="s">
        <v>27</v>
      </c>
      <c r="C51" s="25">
        <f>SUM(C46:C50)</f>
        <v>3642</v>
      </c>
    </row>
    <row r="52" spans="1:7" s="40" customFormat="1" ht="18.75">
      <c r="B52" s="41" t="s">
        <v>28</v>
      </c>
      <c r="C52" s="42">
        <v>3642</v>
      </c>
      <c r="D52" s="40" t="s">
        <v>29</v>
      </c>
    </row>
    <row r="54" spans="1:7" ht="26.25">
      <c r="A54" s="10" t="s">
        <v>198</v>
      </c>
    </row>
    <row r="56" spans="1:7" ht="18.75">
      <c r="A56" s="26" t="s">
        <v>6</v>
      </c>
      <c r="B56" s="12" t="s">
        <v>7</v>
      </c>
      <c r="C56" s="15" t="s">
        <v>8</v>
      </c>
      <c r="D56" s="12" t="s">
        <v>9</v>
      </c>
      <c r="E56" s="13" t="s">
        <v>10</v>
      </c>
      <c r="F56" s="13"/>
      <c r="G56" s="12" t="s">
        <v>12</v>
      </c>
    </row>
    <row r="57" spans="1:7" ht="18.75">
      <c r="A57" s="43" t="s">
        <v>199</v>
      </c>
      <c r="B57" s="35"/>
      <c r="C57" s="51"/>
      <c r="D57" s="55"/>
      <c r="E57" s="35"/>
      <c r="F57" s="35"/>
      <c r="G57" s="35"/>
    </row>
    <row r="58" spans="1:7" ht="16.5" customHeight="1">
      <c r="A58" s="52"/>
      <c r="B58" s="24" t="s">
        <v>200</v>
      </c>
      <c r="C58" s="68">
        <v>11000</v>
      </c>
      <c r="D58" s="69"/>
      <c r="E58" s="70"/>
      <c r="F58" s="70"/>
      <c r="G58" s="70"/>
    </row>
    <row r="59" spans="1:7">
      <c r="B59" s="24"/>
      <c r="C59" s="47"/>
      <c r="D59" s="57"/>
      <c r="E59" s="24"/>
      <c r="F59" s="24"/>
      <c r="G59" s="24"/>
    </row>
    <row r="60" spans="1:7" s="11" customFormat="1" ht="15" customHeight="1">
      <c r="B60" s="24"/>
      <c r="C60" s="22"/>
      <c r="D60" s="58"/>
      <c r="E60" s="23"/>
      <c r="F60" s="24"/>
      <c r="G60" s="24"/>
    </row>
    <row r="61" spans="1:7">
      <c r="A61" s="5"/>
      <c r="B61" s="23"/>
      <c r="C61" s="22"/>
      <c r="D61" s="58"/>
      <c r="E61" s="23"/>
      <c r="F61" s="23"/>
      <c r="G61" s="23"/>
    </row>
    <row r="62" spans="1:7">
      <c r="A62" s="5"/>
      <c r="B62" s="23"/>
      <c r="C62" s="22"/>
      <c r="D62" s="58"/>
      <c r="E62" s="23"/>
      <c r="F62" s="23"/>
      <c r="G62" s="23"/>
    </row>
    <row r="63" spans="1:7">
      <c r="A63" s="5"/>
      <c r="B63" s="3"/>
      <c r="C63" s="17"/>
      <c r="D63" s="60"/>
      <c r="E63" s="3"/>
      <c r="F63" s="3"/>
      <c r="G63" s="3"/>
    </row>
    <row r="64" spans="1:7" s="40" customFormat="1" ht="18.75">
      <c r="A64" s="44"/>
      <c r="B64" s="4" t="s">
        <v>27</v>
      </c>
      <c r="C64" s="25">
        <f>SUM(C57:C63)</f>
        <v>11000</v>
      </c>
      <c r="D64"/>
      <c r="E64"/>
      <c r="F64"/>
      <c r="G64"/>
    </row>
    <row r="65" spans="1:7" ht="18.75">
      <c r="A65" s="5"/>
      <c r="B65" s="41" t="s">
        <v>28</v>
      </c>
      <c r="C65" s="42">
        <v>11000</v>
      </c>
      <c r="D65" s="40" t="s">
        <v>29</v>
      </c>
      <c r="E65" s="40"/>
      <c r="F65" s="40"/>
      <c r="G65" s="40"/>
    </row>
    <row r="67" spans="1:7">
      <c r="A67" s="5"/>
    </row>
    <row r="68" spans="1:7" ht="18.75">
      <c r="A68" s="5"/>
      <c r="B68" s="71" t="s">
        <v>201</v>
      </c>
    </row>
    <row r="69" spans="1:7" ht="18.75">
      <c r="A69" s="5"/>
      <c r="B69" s="71" t="s">
        <v>27</v>
      </c>
      <c r="C69" s="75">
        <f>SUM(C15+C27+C40+C51+C64)</f>
        <v>237478</v>
      </c>
      <c r="D69" s="76"/>
    </row>
    <row r="70" spans="1:7" ht="18.75">
      <c r="A70" s="5"/>
      <c r="B70" s="71" t="s">
        <v>178</v>
      </c>
      <c r="C70" s="73">
        <f>SUM(C16+C28+C41+C52+C65)</f>
        <v>236228</v>
      </c>
    </row>
    <row r="71" spans="1:7">
      <c r="A71" s="5"/>
    </row>
    <row r="72" spans="1:7">
      <c r="A72" s="5"/>
    </row>
    <row r="73" spans="1:7">
      <c r="A73" s="5"/>
    </row>
    <row r="74" spans="1:7">
      <c r="A74" s="5"/>
    </row>
    <row r="75" spans="1:7">
      <c r="A75" s="5"/>
    </row>
    <row r="76" spans="1:7">
      <c r="A76" s="5"/>
    </row>
    <row r="77" spans="1:7">
      <c r="A77" s="5"/>
    </row>
    <row r="78" spans="1:7">
      <c r="A78" s="5"/>
    </row>
    <row r="79" spans="1:7">
      <c r="A79" s="5"/>
    </row>
    <row r="80" spans="1:7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2"/>
  <sheetViews>
    <sheetView workbookViewId="0" xr3:uid="{51F8DEE0-4D01-5F28-A812-FC0BD7CAC4A5}">
      <selection activeCell="A2" sqref="A2"/>
    </sheetView>
  </sheetViews>
  <sheetFormatPr defaultRowHeight="15.75" customHeight="1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1.25" customHeight="1">
      <c r="A1" s="64" t="s">
        <v>0</v>
      </c>
      <c r="B1" s="8"/>
    </row>
    <row r="2" spans="1:6" ht="36">
      <c r="A2" s="65" t="s">
        <v>1</v>
      </c>
      <c r="B2" s="8"/>
    </row>
    <row r="3" spans="1:6" ht="33" customHeight="1">
      <c r="A3" s="9" t="s">
        <v>202</v>
      </c>
      <c r="B3" s="9"/>
    </row>
    <row r="4" spans="1:6" ht="34.5" customHeight="1">
      <c r="A4" s="65" t="s">
        <v>203</v>
      </c>
      <c r="F4" s="1" t="s">
        <v>4</v>
      </c>
    </row>
    <row r="5" spans="1:6" ht="15.75" customHeight="1">
      <c r="A5" s="9"/>
    </row>
    <row r="6" spans="1:6" ht="25.5" customHeight="1">
      <c r="A6" s="10" t="s">
        <v>204</v>
      </c>
    </row>
    <row r="7" spans="1:6" ht="15.75" customHeight="1" thickBot="1">
      <c r="A7" s="10"/>
    </row>
    <row r="8" spans="1:6" ht="21" customHeight="1" thickBot="1">
      <c r="A8" s="12" t="s">
        <v>6</v>
      </c>
      <c r="B8" s="12" t="s">
        <v>7</v>
      </c>
      <c r="C8" s="15" t="s">
        <v>8</v>
      </c>
      <c r="D8" s="12" t="s">
        <v>9</v>
      </c>
      <c r="E8" s="13" t="s">
        <v>10</v>
      </c>
      <c r="F8" s="12" t="s">
        <v>12</v>
      </c>
    </row>
    <row r="9" spans="1:6" ht="18.75" customHeight="1" thickBot="1">
      <c r="A9" s="43" t="s">
        <v>205</v>
      </c>
      <c r="B9" s="27"/>
      <c r="C9" s="19"/>
      <c r="D9" s="20"/>
      <c r="E9" s="18"/>
      <c r="F9" s="20"/>
    </row>
    <row r="10" spans="1:6" ht="15.75" customHeight="1">
      <c r="A10" s="10"/>
      <c r="B10" s="23" t="s">
        <v>206</v>
      </c>
      <c r="C10" s="22">
        <v>6000</v>
      </c>
      <c r="D10" s="23"/>
      <c r="E10" s="21"/>
      <c r="F10" s="23"/>
    </row>
    <row r="11" spans="1:6" ht="15.75" customHeight="1">
      <c r="A11" s="10"/>
      <c r="B11" s="23"/>
      <c r="C11" s="22"/>
      <c r="D11" s="23"/>
      <c r="E11" s="21"/>
      <c r="F11" s="23"/>
    </row>
    <row r="12" spans="1:6" ht="15.75" customHeight="1">
      <c r="A12" s="10"/>
      <c r="B12" s="2"/>
      <c r="C12" s="16"/>
      <c r="D12" s="2"/>
      <c r="E12" s="6"/>
      <c r="F12" s="2"/>
    </row>
    <row r="13" spans="1:6" ht="15.75" customHeight="1">
      <c r="A13" s="10"/>
      <c r="B13" s="2"/>
      <c r="C13" s="16"/>
      <c r="D13" s="2"/>
      <c r="E13" s="6"/>
      <c r="F13" s="2"/>
    </row>
    <row r="14" spans="1:6" ht="15.75" customHeight="1" thickBot="1">
      <c r="A14" s="10"/>
      <c r="B14" s="3"/>
      <c r="C14" s="17"/>
      <c r="D14" s="3"/>
      <c r="E14" s="7"/>
      <c r="F14" s="3"/>
    </row>
    <row r="15" spans="1:6" ht="19.5" customHeight="1" thickBot="1">
      <c r="A15" s="10"/>
      <c r="B15" s="4" t="s">
        <v>27</v>
      </c>
      <c r="C15" s="25">
        <f>SUM(C9:C14)</f>
        <v>6000</v>
      </c>
    </row>
    <row r="16" spans="1:6" s="40" customFormat="1" ht="19.5" customHeight="1" thickBot="1">
      <c r="B16" s="41" t="s">
        <v>28</v>
      </c>
      <c r="C16" s="42">
        <v>6000</v>
      </c>
      <c r="D16" s="40" t="s">
        <v>29</v>
      </c>
    </row>
    <row r="18" spans="1:4" ht="15.75" customHeight="1">
      <c r="A18" s="5"/>
    </row>
    <row r="19" spans="1:4" ht="19.5" thickBot="1">
      <c r="A19" s="5"/>
      <c r="B19" s="71" t="s">
        <v>202</v>
      </c>
    </row>
    <row r="20" spans="1:4" ht="19.5" thickBot="1">
      <c r="A20" s="5"/>
      <c r="B20" s="71" t="s">
        <v>27</v>
      </c>
      <c r="C20" s="75">
        <f>SUM(C15)</f>
        <v>6000</v>
      </c>
      <c r="D20" s="76"/>
    </row>
    <row r="21" spans="1:4" ht="19.5" thickBot="1">
      <c r="A21" s="5"/>
      <c r="B21" s="71" t="s">
        <v>178</v>
      </c>
      <c r="C21" s="73">
        <f>SUM(C16)</f>
        <v>6000</v>
      </c>
    </row>
    <row r="22" spans="1:4" ht="15.75" customHeight="1">
      <c r="A22" s="5"/>
    </row>
    <row r="23" spans="1:4" ht="15.75" customHeight="1">
      <c r="A23" s="5"/>
    </row>
    <row r="24" spans="1:4" ht="15.75" customHeight="1">
      <c r="A24" s="5"/>
    </row>
    <row r="25" spans="1:4" ht="15.75" customHeight="1">
      <c r="A25" s="5"/>
    </row>
    <row r="26" spans="1:4" ht="15.75" customHeight="1">
      <c r="A26" s="5"/>
    </row>
    <row r="27" spans="1:4" ht="15.75" customHeight="1">
      <c r="A27" s="5"/>
    </row>
    <row r="28" spans="1:4" ht="15.75" customHeight="1">
      <c r="A28" s="5"/>
    </row>
    <row r="29" spans="1:4" ht="15.75" customHeight="1">
      <c r="A29" s="5"/>
    </row>
    <row r="30" spans="1:4" ht="15.75" customHeight="1">
      <c r="A30" s="5"/>
    </row>
    <row r="31" spans="1:4" ht="15.75" customHeight="1">
      <c r="A31" s="5"/>
    </row>
    <row r="32" spans="1:4" ht="15.75" customHeight="1">
      <c r="A32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2"/>
  <sheetViews>
    <sheetView workbookViewId="0" xr3:uid="{F9CF3CF3-643B-5BE6-8B46-32C596A47465}">
      <selection activeCell="A2" sqref="A2"/>
    </sheetView>
  </sheetViews>
  <sheetFormatPr defaultRowHeight="20.25" customHeight="1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2" customHeight="1">
      <c r="A1" s="64" t="s">
        <v>0</v>
      </c>
      <c r="B1" s="8"/>
    </row>
    <row r="2" spans="1:6" ht="42" customHeight="1">
      <c r="A2" s="65" t="s">
        <v>1</v>
      </c>
      <c r="B2" s="8"/>
    </row>
    <row r="3" spans="1:6" ht="33.75" customHeight="1">
      <c r="A3" s="9" t="s">
        <v>207</v>
      </c>
      <c r="B3" s="9"/>
    </row>
    <row r="4" spans="1:6" ht="35.25" customHeight="1">
      <c r="A4" s="65" t="s">
        <v>208</v>
      </c>
      <c r="F4" s="1" t="s">
        <v>4</v>
      </c>
    </row>
    <row r="5" spans="1:6" ht="20.25" customHeight="1">
      <c r="A5" s="9"/>
    </row>
    <row r="6" spans="1:6" ht="24" customHeight="1">
      <c r="A6" s="10" t="s">
        <v>209</v>
      </c>
    </row>
    <row r="7" spans="1:6" ht="20.25" customHeight="1" thickBot="1">
      <c r="A7" s="10"/>
    </row>
    <row r="8" spans="1:6" ht="20.25" customHeight="1" thickBot="1">
      <c r="A8" s="12" t="s">
        <v>6</v>
      </c>
      <c r="B8" s="12" t="s">
        <v>7</v>
      </c>
      <c r="C8" s="15" t="s">
        <v>8</v>
      </c>
      <c r="D8" s="12" t="s">
        <v>9</v>
      </c>
      <c r="E8" s="13" t="s">
        <v>10</v>
      </c>
      <c r="F8" s="12" t="s">
        <v>12</v>
      </c>
    </row>
    <row r="9" spans="1:6" ht="20.25" customHeight="1" thickBot="1">
      <c r="A9" s="43" t="s">
        <v>210</v>
      </c>
      <c r="B9" s="27"/>
      <c r="C9" s="19"/>
      <c r="D9" s="20"/>
      <c r="E9" s="18"/>
      <c r="F9" s="20"/>
    </row>
    <row r="10" spans="1:6" ht="20.25" customHeight="1">
      <c r="A10" s="10"/>
      <c r="B10" s="23" t="s">
        <v>211</v>
      </c>
      <c r="C10" s="22">
        <v>6000</v>
      </c>
      <c r="D10" s="23"/>
      <c r="E10" s="21"/>
      <c r="F10" s="23"/>
    </row>
    <row r="11" spans="1:6" ht="20.25" customHeight="1">
      <c r="A11" s="10"/>
      <c r="B11" s="23"/>
      <c r="C11" s="22"/>
      <c r="D11" s="23"/>
      <c r="E11" s="21"/>
      <c r="F11" s="23"/>
    </row>
    <row r="12" spans="1:6" ht="20.25" customHeight="1">
      <c r="A12" s="10"/>
      <c r="B12" s="2"/>
      <c r="C12" s="16"/>
      <c r="D12" s="2"/>
      <c r="E12" s="6"/>
      <c r="F12" s="2"/>
    </row>
    <row r="13" spans="1:6" ht="20.25" customHeight="1">
      <c r="A13" s="10"/>
      <c r="B13" s="2"/>
      <c r="C13" s="16"/>
      <c r="D13" s="2"/>
      <c r="E13" s="6"/>
      <c r="F13" s="2"/>
    </row>
    <row r="14" spans="1:6" ht="20.25" customHeight="1" thickBot="1">
      <c r="A14" s="10"/>
      <c r="B14" s="3"/>
      <c r="C14" s="17"/>
      <c r="D14" s="3"/>
      <c r="E14" s="7"/>
      <c r="F14" s="3"/>
    </row>
    <row r="15" spans="1:6" ht="20.25" customHeight="1" thickBot="1">
      <c r="A15" s="10"/>
      <c r="B15" s="4" t="s">
        <v>27</v>
      </c>
      <c r="C15" s="25">
        <f>SUM(C9:C14)</f>
        <v>6000</v>
      </c>
    </row>
    <row r="16" spans="1:6" s="40" customFormat="1" ht="20.25" customHeight="1" thickBot="1">
      <c r="B16" s="41" t="s">
        <v>28</v>
      </c>
      <c r="C16" s="42">
        <v>6000</v>
      </c>
      <c r="D16" s="40" t="s">
        <v>29</v>
      </c>
    </row>
    <row r="18" spans="1:4" ht="20.25" customHeight="1">
      <c r="A18" s="5"/>
    </row>
    <row r="19" spans="1:4" ht="20.25" customHeight="1" thickBot="1">
      <c r="A19" s="5"/>
      <c r="B19" s="71" t="s">
        <v>207</v>
      </c>
    </row>
    <row r="20" spans="1:4" ht="20.25" customHeight="1" thickBot="1">
      <c r="A20" s="5"/>
      <c r="B20" s="71" t="s">
        <v>27</v>
      </c>
      <c r="C20" s="75">
        <f>SUM(C15)</f>
        <v>6000</v>
      </c>
      <c r="D20" s="76"/>
    </row>
    <row r="21" spans="1:4" ht="20.25" customHeight="1" thickBot="1">
      <c r="A21" s="5"/>
      <c r="B21" s="71" t="s">
        <v>178</v>
      </c>
      <c r="C21" s="73">
        <f>SUM(C16)</f>
        <v>6000</v>
      </c>
    </row>
    <row r="22" spans="1:4" ht="20.25" customHeight="1">
      <c r="A22" s="5"/>
    </row>
    <row r="23" spans="1:4" ht="20.25" customHeight="1">
      <c r="A23" s="5"/>
    </row>
    <row r="24" spans="1:4" ht="20.25" customHeight="1">
      <c r="A24" s="5"/>
    </row>
    <row r="25" spans="1:4" ht="20.25" customHeight="1">
      <c r="A25" s="5"/>
    </row>
    <row r="26" spans="1:4" ht="20.25" customHeight="1">
      <c r="A26" s="5"/>
    </row>
    <row r="27" spans="1:4" ht="20.25" customHeight="1">
      <c r="A27" s="5"/>
    </row>
    <row r="28" spans="1:4" ht="20.25" customHeight="1">
      <c r="A28" s="5"/>
    </row>
    <row r="29" spans="1:4" ht="20.25" customHeight="1">
      <c r="A29" s="5"/>
    </row>
    <row r="30" spans="1:4" ht="20.25" customHeight="1">
      <c r="A30" s="5"/>
    </row>
    <row r="31" spans="1:4" ht="20.25" customHeight="1">
      <c r="A31" s="5"/>
    </row>
    <row r="32" spans="1:4" ht="20.25" customHeight="1">
      <c r="A32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2"/>
  <sheetViews>
    <sheetView workbookViewId="0" xr3:uid="{78B4E459-6924-5F8B-B7BA-2DD04133E49E}">
      <selection activeCell="F11" sqref="F11"/>
    </sheetView>
  </sheetViews>
  <sheetFormatPr defaultRowHeight="19.5" customHeight="1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6" width="17.85546875" customWidth="1"/>
    <col min="7" max="7" width="72" customWidth="1"/>
    <col min="9" max="9" width="36.140625" customWidth="1"/>
    <col min="10" max="10" width="16.85546875" customWidth="1"/>
  </cols>
  <sheetData>
    <row r="1" spans="1:7" ht="44.25" customHeight="1">
      <c r="A1" s="64" t="s">
        <v>0</v>
      </c>
      <c r="B1" s="8"/>
    </row>
    <row r="2" spans="1:7" ht="36.75" customHeight="1">
      <c r="A2" s="65" t="s">
        <v>1</v>
      </c>
      <c r="B2" s="8"/>
    </row>
    <row r="3" spans="1:7" ht="33" customHeight="1">
      <c r="A3" s="9" t="s">
        <v>212</v>
      </c>
      <c r="B3" s="9"/>
    </row>
    <row r="4" spans="1:7" ht="37.5" customHeight="1">
      <c r="A4" s="65" t="s">
        <v>213</v>
      </c>
      <c r="G4" s="1" t="s">
        <v>4</v>
      </c>
    </row>
    <row r="5" spans="1:7" ht="19.5" customHeight="1">
      <c r="A5" s="9"/>
    </row>
    <row r="6" spans="1:7" ht="24" customHeight="1">
      <c r="A6" s="10" t="s">
        <v>214</v>
      </c>
    </row>
    <row r="7" spans="1:7" ht="19.5" customHeight="1">
      <c r="A7" s="10"/>
    </row>
    <row r="8" spans="1:7" ht="19.5" customHeight="1">
      <c r="A8" s="12" t="s">
        <v>6</v>
      </c>
      <c r="B8" s="12" t="s">
        <v>7</v>
      </c>
      <c r="C8" s="15" t="s">
        <v>8</v>
      </c>
      <c r="D8" s="12" t="s">
        <v>9</v>
      </c>
      <c r="E8" s="13" t="s">
        <v>10</v>
      </c>
      <c r="F8" s="13" t="s">
        <v>134</v>
      </c>
      <c r="G8" s="12" t="s">
        <v>12</v>
      </c>
    </row>
    <row r="9" spans="1:7" ht="19.5" customHeight="1">
      <c r="A9" s="43" t="s">
        <v>215</v>
      </c>
      <c r="B9" s="29" t="s">
        <v>216</v>
      </c>
      <c r="C9" s="30">
        <v>75</v>
      </c>
      <c r="D9" s="20"/>
      <c r="E9" s="18"/>
      <c r="F9" s="18"/>
      <c r="G9" s="20"/>
    </row>
    <row r="10" spans="1:7" ht="19.5" customHeight="1">
      <c r="A10" s="10"/>
      <c r="B10" s="29" t="s">
        <v>217</v>
      </c>
      <c r="C10" s="30">
        <v>75.989999999999995</v>
      </c>
      <c r="D10" s="105"/>
      <c r="E10" s="21"/>
      <c r="F10" s="21" t="s">
        <v>18</v>
      </c>
      <c r="G10" s="23"/>
    </row>
    <row r="11" spans="1:7" ht="19.5" customHeight="1">
      <c r="A11" s="10"/>
      <c r="B11" s="87" t="s">
        <v>218</v>
      </c>
      <c r="C11" s="88">
        <v>392</v>
      </c>
      <c r="D11" s="134"/>
      <c r="E11" s="158"/>
      <c r="F11" s="21"/>
      <c r="G11" s="106" t="s">
        <v>219</v>
      </c>
    </row>
    <row r="12" spans="1:7" ht="19.5" customHeight="1">
      <c r="A12" s="10"/>
      <c r="B12" s="2" t="s">
        <v>220</v>
      </c>
      <c r="C12" s="16">
        <v>75</v>
      </c>
      <c r="D12" s="2"/>
      <c r="E12" s="6"/>
      <c r="F12" s="6"/>
      <c r="G12" s="2"/>
    </row>
    <row r="13" spans="1:7" ht="19.5" customHeight="1">
      <c r="A13" s="10"/>
      <c r="B13" s="2" t="s">
        <v>221</v>
      </c>
      <c r="C13" s="16">
        <v>20</v>
      </c>
      <c r="D13" s="164"/>
      <c r="E13" s="165"/>
      <c r="F13" s="6"/>
      <c r="G13" s="2" t="s">
        <v>222</v>
      </c>
    </row>
    <row r="14" spans="1:7" ht="19.5" customHeight="1">
      <c r="A14" s="10"/>
      <c r="B14" s="3"/>
      <c r="C14" s="17"/>
      <c r="D14" s="3"/>
      <c r="E14" s="7"/>
      <c r="F14" s="7"/>
      <c r="G14" s="3"/>
    </row>
    <row r="15" spans="1:7" ht="19.5" customHeight="1">
      <c r="A15" s="10"/>
      <c r="B15" s="4" t="s">
        <v>223</v>
      </c>
      <c r="C15" s="89">
        <f>SUM(C9:C14)</f>
        <v>637.99</v>
      </c>
    </row>
    <row r="16" spans="1:7" s="40" customFormat="1" ht="19.5" customHeight="1">
      <c r="B16" s="41" t="s">
        <v>224</v>
      </c>
      <c r="C16" s="42">
        <f>SUM(5000-C15)</f>
        <v>4362.01</v>
      </c>
    </row>
    <row r="18" spans="1:4" ht="19.5" customHeight="1">
      <c r="A18" s="5"/>
    </row>
    <row r="19" spans="1:4" ht="19.5" customHeight="1">
      <c r="A19" s="5"/>
      <c r="B19" s="71" t="s">
        <v>212</v>
      </c>
    </row>
    <row r="20" spans="1:4" ht="19.5" customHeight="1">
      <c r="A20" s="5"/>
      <c r="B20" s="71" t="s">
        <v>223</v>
      </c>
      <c r="C20" s="90">
        <f>SUM(C15)</f>
        <v>637.99</v>
      </c>
      <c r="D20" s="76"/>
    </row>
    <row r="21" spans="1:4" ht="19.5" customHeight="1">
      <c r="A21" s="5"/>
      <c r="B21" s="71" t="s">
        <v>225</v>
      </c>
      <c r="C21" s="73">
        <v>5000</v>
      </c>
    </row>
    <row r="22" spans="1:4" ht="19.5" customHeight="1">
      <c r="A22" s="5"/>
    </row>
    <row r="23" spans="1:4" ht="19.5" customHeight="1">
      <c r="A23" s="5"/>
    </row>
    <row r="24" spans="1:4" ht="19.5" customHeight="1">
      <c r="A24" s="5"/>
    </row>
    <row r="25" spans="1:4" ht="19.5" customHeight="1">
      <c r="A25" s="5"/>
    </row>
    <row r="26" spans="1:4" ht="19.5" customHeight="1">
      <c r="A26" s="5"/>
    </row>
    <row r="27" spans="1:4" ht="19.5" customHeight="1">
      <c r="A27" s="5"/>
    </row>
    <row r="28" spans="1:4" ht="19.5" customHeight="1">
      <c r="A28" s="5"/>
    </row>
    <row r="29" spans="1:4" ht="19.5" customHeight="1">
      <c r="A29" s="5"/>
    </row>
    <row r="30" spans="1:4" ht="19.5" customHeight="1">
      <c r="A30" s="5"/>
    </row>
    <row r="31" spans="1:4" ht="19.5" customHeight="1">
      <c r="A31" s="5"/>
    </row>
    <row r="32" spans="1:4" ht="19.5" customHeight="1">
      <c r="A32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6DB9A9-A336-4CE9-AC82-BC8D1B10BECB}"/>
</file>

<file path=customXml/itemProps2.xml><?xml version="1.0" encoding="utf-8"?>
<ds:datastoreItem xmlns:ds="http://schemas.openxmlformats.org/officeDocument/2006/customXml" ds:itemID="{576E061C-76A0-41F6-A2B9-E91A2A4DCC86}"/>
</file>

<file path=customXml/itemProps3.xml><?xml version="1.0" encoding="utf-8"?>
<ds:datastoreItem xmlns:ds="http://schemas.openxmlformats.org/officeDocument/2006/customXml" ds:itemID="{817479DD-80B3-4C56-B64F-8835695B35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richl</dc:creator>
  <cp:keywords/>
  <dc:description/>
  <cp:lastModifiedBy>Elizabeth Bergeron</cp:lastModifiedBy>
  <cp:revision/>
  <dcterms:created xsi:type="dcterms:W3CDTF">2016-05-16T12:20:58Z</dcterms:created>
  <dcterms:modified xsi:type="dcterms:W3CDTF">2017-03-06T16:08:10Z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