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EARO\Budget\"/>
    </mc:Choice>
  </mc:AlternateContent>
  <bookViews>
    <workbookView xWindow="0" yWindow="0" windowWidth="23040" windowHeight="1093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1" i="1"/>
  <c r="F140" i="1"/>
  <c r="F138" i="1"/>
  <c r="F137" i="1"/>
  <c r="F136" i="1"/>
  <c r="F107" i="1"/>
  <c r="S103" i="1"/>
  <c r="S100" i="1"/>
  <c r="F99" i="1"/>
  <c r="P99" i="1" s="1"/>
  <c r="R98" i="1"/>
  <c r="R97" i="1"/>
  <c r="F97" i="1"/>
  <c r="F96" i="1"/>
  <c r="R96" i="1" s="1"/>
  <c r="F94" i="1"/>
  <c r="R94" i="1" s="1"/>
  <c r="F92" i="1"/>
  <c r="L92" i="1" s="1"/>
  <c r="F91" i="1"/>
  <c r="R91" i="1" s="1"/>
  <c r="F89" i="1"/>
  <c r="N89" i="1" s="1"/>
  <c r="F88" i="1"/>
  <c r="N88" i="1" s="1"/>
  <c r="F87" i="1"/>
  <c r="N87" i="1" s="1"/>
  <c r="F86" i="1"/>
  <c r="N86" i="1" s="1"/>
  <c r="F84" i="1"/>
  <c r="O84" i="1" s="1"/>
  <c r="F83" i="1"/>
  <c r="M83" i="1" s="1"/>
  <c r="F82" i="1"/>
  <c r="P82" i="1" s="1"/>
  <c r="F81" i="1"/>
  <c r="F80" i="1"/>
  <c r="L80" i="1" s="1"/>
  <c r="F79" i="1"/>
  <c r="L79" i="1" s="1"/>
  <c r="F78" i="1"/>
  <c r="K78" i="1" s="1"/>
  <c r="F77" i="1"/>
  <c r="K77" i="1" s="1"/>
  <c r="F76" i="1"/>
  <c r="K76" i="1" s="1"/>
  <c r="F75" i="1"/>
  <c r="K75" i="1" s="1"/>
  <c r="F74" i="1"/>
  <c r="K74" i="1" s="1"/>
  <c r="F73" i="1"/>
  <c r="K73" i="1" s="1"/>
  <c r="F72" i="1"/>
  <c r="K72" i="1" s="1"/>
  <c r="F71" i="1"/>
  <c r="F69" i="1"/>
  <c r="L69" i="1" s="1"/>
  <c r="F68" i="1"/>
  <c r="L68" i="1" s="1"/>
  <c r="F67" i="1"/>
  <c r="L67" i="1" s="1"/>
  <c r="F66" i="1"/>
  <c r="L66" i="1" s="1"/>
  <c r="F65" i="1"/>
  <c r="K65" i="1" s="1"/>
  <c r="F64" i="1"/>
  <c r="K64" i="1" s="1"/>
  <c r="F63" i="1"/>
  <c r="K63" i="1" s="1"/>
  <c r="F62" i="1"/>
  <c r="K62" i="1" s="1"/>
  <c r="F60" i="1"/>
  <c r="Q60" i="1" s="1"/>
  <c r="F59" i="1"/>
  <c r="Q59" i="1" s="1"/>
  <c r="F58" i="1"/>
  <c r="N58" i="1" s="1"/>
  <c r="F57" i="1"/>
  <c r="M57" i="1" s="1"/>
  <c r="F56" i="1"/>
  <c r="M56" i="1" s="1"/>
  <c r="F55" i="1"/>
  <c r="L55" i="1" s="1"/>
  <c r="L54" i="1"/>
  <c r="F53" i="1"/>
  <c r="J53" i="1" s="1"/>
  <c r="F52" i="1"/>
  <c r="J52" i="1" s="1"/>
  <c r="F51" i="1"/>
  <c r="K51" i="1" s="1"/>
  <c r="F50" i="1"/>
  <c r="K50" i="1" s="1"/>
  <c r="F49" i="1"/>
  <c r="K49" i="1" s="1"/>
  <c r="F48" i="1"/>
  <c r="O48" i="1" s="1"/>
  <c r="F47" i="1"/>
  <c r="O47" i="1" s="1"/>
  <c r="F46" i="1"/>
  <c r="P44" i="1"/>
  <c r="F44" i="1"/>
  <c r="F43" i="1"/>
  <c r="K43" i="1" s="1"/>
  <c r="O42" i="1"/>
  <c r="F42" i="1"/>
  <c r="G44" i="1" s="1"/>
  <c r="F40" i="1"/>
  <c r="N40" i="1" s="1"/>
  <c r="F39" i="1"/>
  <c r="O39" i="1" s="1"/>
  <c r="F38" i="1"/>
  <c r="O38" i="1" s="1"/>
  <c r="F37" i="1"/>
  <c r="R37" i="1" s="1"/>
  <c r="F36" i="1"/>
  <c r="J36" i="1" s="1"/>
  <c r="F35" i="1"/>
  <c r="J35" i="1" s="1"/>
  <c r="L33" i="1"/>
  <c r="F32" i="1"/>
  <c r="K32" i="1" s="1"/>
  <c r="F30" i="1"/>
  <c r="R30" i="1" s="1"/>
  <c r="F29" i="1"/>
  <c r="K29" i="1" s="1"/>
  <c r="F28" i="1"/>
  <c r="G30" i="1" s="1"/>
  <c r="F26" i="1"/>
  <c r="N26" i="1" s="1"/>
  <c r="F25" i="1"/>
  <c r="O25" i="1" s="1"/>
  <c r="F24" i="1"/>
  <c r="O24" i="1" s="1"/>
  <c r="J23" i="1"/>
  <c r="F23" i="1"/>
  <c r="F22" i="1"/>
  <c r="L20" i="1"/>
  <c r="F19" i="1"/>
  <c r="O19" i="1" s="1"/>
  <c r="F18" i="1"/>
  <c r="J18" i="1" s="1"/>
  <c r="F17" i="1"/>
  <c r="K17" i="1" s="1"/>
  <c r="F16" i="1"/>
  <c r="K16" i="1" s="1"/>
  <c r="F15" i="1"/>
  <c r="F13" i="1"/>
  <c r="O13" i="1" s="1"/>
  <c r="F12" i="1"/>
  <c r="M12" i="1" s="1"/>
  <c r="F11" i="1"/>
  <c r="J11" i="1" s="1"/>
  <c r="F10" i="1"/>
  <c r="K10" i="1" s="1"/>
  <c r="R9" i="1"/>
  <c r="F9" i="1"/>
  <c r="F7" i="1"/>
  <c r="K7" i="1" s="1"/>
  <c r="F6" i="1"/>
  <c r="R6" i="1" s="1"/>
  <c r="F5" i="1"/>
  <c r="F3" i="1"/>
  <c r="O3" i="1" s="1"/>
  <c r="F2" i="1"/>
  <c r="R2" i="1" s="1"/>
  <c r="G13" i="1" l="1"/>
  <c r="G26" i="1"/>
  <c r="G7" i="1"/>
  <c r="H13" i="1" s="1"/>
  <c r="M103" i="1"/>
  <c r="K28" i="1"/>
  <c r="P103" i="1"/>
  <c r="G83" i="1"/>
  <c r="H83" i="1" s="1"/>
  <c r="G84" i="1"/>
  <c r="G20" i="1"/>
  <c r="R22" i="1"/>
  <c r="G60" i="1"/>
  <c r="H60" i="1" s="1"/>
  <c r="K15" i="1"/>
  <c r="G33" i="1"/>
  <c r="O46" i="1"/>
  <c r="O103" i="1" s="1"/>
  <c r="G99" i="1"/>
  <c r="G92" i="1"/>
  <c r="N103" i="1"/>
  <c r="Q103" i="1"/>
  <c r="J103" i="1"/>
  <c r="L103" i="1"/>
  <c r="G3" i="1"/>
  <c r="H3" i="1" s="1"/>
  <c r="R5" i="1"/>
  <c r="R103" i="1" s="1"/>
  <c r="G40" i="1"/>
  <c r="G69" i="1"/>
  <c r="H69" i="1" s="1"/>
  <c r="K71" i="1"/>
  <c r="G89" i="1"/>
  <c r="G94" i="1"/>
  <c r="H99" i="1" l="1"/>
  <c r="K103" i="1"/>
  <c r="H103" i="1" s="1"/>
  <c r="H26" i="1"/>
  <c r="H101" i="1" s="1"/>
  <c r="H44" i="1"/>
</calcChain>
</file>

<file path=xl/sharedStrings.xml><?xml version="1.0" encoding="utf-8"?>
<sst xmlns="http://schemas.openxmlformats.org/spreadsheetml/2006/main" count="213" uniqueCount="167">
  <si>
    <t>Days/Item</t>
  </si>
  <si>
    <t># people</t>
  </si>
  <si>
    <t>Rate</t>
  </si>
  <si>
    <t>Totals</t>
  </si>
  <si>
    <t>Sub totals</t>
  </si>
  <si>
    <t>Phase Totals</t>
  </si>
  <si>
    <t>perf. fees</t>
  </si>
  <si>
    <t>artist fees</t>
  </si>
  <si>
    <t>materials</t>
  </si>
  <si>
    <t>consumables</t>
  </si>
  <si>
    <t>travel</t>
  </si>
  <si>
    <t>production</t>
  </si>
  <si>
    <t>space</t>
  </si>
  <si>
    <t>hires</t>
  </si>
  <si>
    <t>aswarm</t>
  </si>
  <si>
    <t>contingency</t>
  </si>
  <si>
    <t>Nov - Mar</t>
  </si>
  <si>
    <t xml:space="preserve"> Project Research &amp; Development</t>
  </si>
  <si>
    <t>Site Visits / mtgs</t>
  </si>
  <si>
    <t>April</t>
  </si>
  <si>
    <t>PHASE 1A: Recruitment of VEARO operatives</t>
  </si>
  <si>
    <t>Press Copy &amp; campaign with Hull 17 team</t>
  </si>
  <si>
    <t>managing responses</t>
  </si>
  <si>
    <t>Auditions</t>
  </si>
  <si>
    <t>May</t>
  </si>
  <si>
    <r>
      <t xml:space="preserve">PHASE 1B: </t>
    </r>
    <r>
      <rPr>
        <b/>
        <sz val="10"/>
        <color indexed="8"/>
        <rFont val="Lucida Sans"/>
        <family val="2"/>
      </rPr>
      <t xml:space="preserve">VEARO Training </t>
    </r>
  </si>
  <si>
    <t>Artistic Director</t>
  </si>
  <si>
    <t xml:space="preserve">Specialist Performance director </t>
  </si>
  <si>
    <t>Senior VEARO (Actor Engineer) Rehearsal Fee</t>
  </si>
  <si>
    <t>Refreshments</t>
  </si>
  <si>
    <t>Travel Days</t>
  </si>
  <si>
    <t>June</t>
  </si>
  <si>
    <r>
      <t xml:space="preserve">PHASE 2A: </t>
    </r>
    <r>
      <rPr>
        <b/>
        <sz val="10"/>
        <color indexed="8"/>
        <rFont val="Lucida Sans"/>
        <family val="2"/>
      </rPr>
      <t>Herald</t>
    </r>
  </si>
  <si>
    <t>Design Moment</t>
  </si>
  <si>
    <t>Build Heralding set</t>
  </si>
  <si>
    <t>Technician / Performer</t>
  </si>
  <si>
    <t>Assistant performer</t>
  </si>
  <si>
    <t>Set Dressing materials</t>
  </si>
  <si>
    <t>July 1-16</t>
  </si>
  <si>
    <t>PHASE 2B: VEARO’s VOICE GATHERING</t>
  </si>
  <si>
    <t>Performers - Senior VEAROs</t>
  </si>
  <si>
    <t>Technical voice editing</t>
  </si>
  <si>
    <t>Documentation / photographer (+ edit)</t>
  </si>
  <si>
    <t>Van Hire  2 weeks</t>
  </si>
  <si>
    <t>August</t>
  </si>
  <si>
    <t xml:space="preserve">PHASE 3A: Web Outreach &amp; VEAR Processing </t>
  </si>
  <si>
    <t>Poets Senior  commission</t>
  </si>
  <si>
    <t>Poets junior</t>
  </si>
  <si>
    <t xml:space="preserve">Aswarm co-design , prepare, copy etc </t>
  </si>
  <si>
    <t>Sept</t>
  </si>
  <si>
    <t>PHASE 3B: Herald #2 -  Hessle Rd &amp; Pickering Park</t>
  </si>
  <si>
    <t>9-13th Sept</t>
  </si>
  <si>
    <t>PHASE 3C:  Local VEARO Hessle Rd &amp; Pickering Park</t>
  </si>
  <si>
    <t>Performers rehearsal : Senior VEAROs</t>
  </si>
  <si>
    <t>Artist Director</t>
  </si>
  <si>
    <t xml:space="preserve">Van Hire  </t>
  </si>
  <si>
    <t>July-Sept</t>
  </si>
  <si>
    <t>Sound Design &amp; Composition</t>
  </si>
  <si>
    <t>Sound Designer</t>
  </si>
  <si>
    <t>Technical Engineer</t>
  </si>
  <si>
    <t>Rehearsal Space Hire</t>
  </si>
  <si>
    <t>PHASE 4A: Installation Onsite</t>
  </si>
  <si>
    <t>Site visits &amp; planning</t>
  </si>
  <si>
    <t>Lighting Design Install.</t>
  </si>
  <si>
    <t>Tech Engineer Install</t>
  </si>
  <si>
    <t>Lighting Engineer Tech onsite</t>
  </si>
  <si>
    <t>Artist Design &amp; Install</t>
  </si>
  <si>
    <t>Onsite Runner</t>
  </si>
  <si>
    <t>Performer Artist operate Installation</t>
  </si>
  <si>
    <t>Performers - Senior Distillers</t>
  </si>
  <si>
    <t>Set Dressing</t>
  </si>
  <si>
    <t>Stand for Voice Pods</t>
  </si>
  <si>
    <t>Rigging incidentals &amp; consumables</t>
  </si>
  <si>
    <t>Cable connectors / fixings etc</t>
  </si>
  <si>
    <t>Subcontractors transport</t>
  </si>
  <si>
    <t>Bass pod frames</t>
  </si>
  <si>
    <t>Playback  backup  system (2x HD24)</t>
  </si>
  <si>
    <t>VEARA Design &amp; Making</t>
  </si>
  <si>
    <t>Design / source / prototype VEARA Units</t>
  </si>
  <si>
    <t>Tech Development (atomiser, dials etc)</t>
  </si>
  <si>
    <t>Fabrication x 3 VEARA systems / MDA system</t>
  </si>
  <si>
    <t xml:space="preserve">Costume augmentation &amp; branding </t>
  </si>
  <si>
    <t>Materials &amp; Tech - VEARA voice Capture system x2</t>
  </si>
  <si>
    <t>Costumes purchase x 6 - flight suits, EL wire, gloves, boots etc</t>
  </si>
  <si>
    <t>Shotgun mic &amp; sound recorders &amp; connectors</t>
  </si>
  <si>
    <t>VEARO augmentation materials</t>
  </si>
  <si>
    <t xml:space="preserve">VD Installation: Build &amp; Technical Development </t>
  </si>
  <si>
    <t>Design of VD Pods &amp; Installation global</t>
  </si>
  <si>
    <t>Research of vocal components (linguistics &amp; Phonetics)</t>
  </si>
  <si>
    <t>Aesthetic &amp; materials prototype &amp; design</t>
  </si>
  <si>
    <t>Technical control system / programming / functionality</t>
  </si>
  <si>
    <t xml:space="preserve">Fabrication&amp; tech install </t>
  </si>
  <si>
    <t xml:space="preserve">Sound Design content &amp; tech control system </t>
  </si>
  <si>
    <t>Lighting Design &amp; Installation</t>
  </si>
  <si>
    <t>Elixir research &amp; production</t>
  </si>
  <si>
    <t>Materials and Tech Equipment / pod</t>
  </si>
  <si>
    <t>Elixir smell stations &amp; components</t>
  </si>
  <si>
    <t>Interactive control tech equipment  purchases</t>
  </si>
  <si>
    <t>Installation  making space</t>
  </si>
  <si>
    <t>Elixir takeaways (vessels and content) = 5000 vials given away</t>
  </si>
  <si>
    <t>Management</t>
  </si>
  <si>
    <t>Production Manager (Fixed fee)</t>
  </si>
  <si>
    <t>Travel &amp; Transport &amp; Accom</t>
  </si>
  <si>
    <t xml:space="preserve">Van Diesel London &gt; Hull return </t>
  </si>
  <si>
    <t>Van Diesel Hull local</t>
  </si>
  <si>
    <t>Train visits</t>
  </si>
  <si>
    <t>Train Subcontractors &amp; PM</t>
  </si>
  <si>
    <t>Online &amp; PR</t>
  </si>
  <si>
    <t xml:space="preserve">Social Media creative &amp; content development </t>
  </si>
  <si>
    <t>Rediffusion Signage (e.g. Van Magnetic logo etc)</t>
  </si>
  <si>
    <t>ARTISTIC DIRECTION &amp; OVERHEADS</t>
  </si>
  <si>
    <t xml:space="preserve">Artistic Direction  </t>
  </si>
  <si>
    <t>Overheads</t>
  </si>
  <si>
    <t>Office/studio  Overheads</t>
  </si>
  <si>
    <t>Insurance</t>
  </si>
  <si>
    <t>Accounting &amp; Admin specific to project INCL VAT</t>
  </si>
  <si>
    <t>Storage London</t>
  </si>
  <si>
    <t>Contingency</t>
  </si>
  <si>
    <t>H17 provision (extracted Feb budget)</t>
  </si>
  <si>
    <t>Site works safety barriers etc</t>
  </si>
  <si>
    <t>LOGG Crates</t>
  </si>
  <si>
    <t>H17 Provide</t>
  </si>
  <si>
    <t>Road works hole in ground (Council Contractor s)</t>
  </si>
  <si>
    <t>Volunteer Performers VEARO -Re-rediffusion Trainee (6 of them)</t>
  </si>
  <si>
    <t>Install Vessels @ Incubator Daily - Ladder Hire</t>
  </si>
  <si>
    <t>Campaign to gather more voices Via AudioBoom App</t>
  </si>
  <si>
    <t xml:space="preserve">Vocal leaks and Images </t>
  </si>
  <si>
    <t>Park Excavation (e.g. Gardner/parks dep. costs)</t>
  </si>
  <si>
    <t xml:space="preserve"> Refresh rehearsal : Volunteer Performers VEARO x6 </t>
  </si>
  <si>
    <t>Volunteer Performers VEARO Trainee x6: 4.5 days</t>
  </si>
  <si>
    <t>Park Excavation (e.g. Gardner/parks dep costs)</t>
  </si>
  <si>
    <t>Volunteer Performers DISTILLATION VEARO  =  Public Period</t>
  </si>
  <si>
    <t>2x Local Crew Riggers  (rig &amp; derig)</t>
  </si>
  <si>
    <t>Power &amp; Distro and site lighting etc</t>
  </si>
  <si>
    <t>Security</t>
  </si>
  <si>
    <t>Site made good (safe &amp; clear )</t>
  </si>
  <si>
    <t>Paddling Pool  cleaned and drained</t>
  </si>
  <si>
    <t>Volunteer Steward Guides (inc. half day training/rehearsal)</t>
  </si>
  <si>
    <t>Ballast (water butt) for 2x suspended Big Bass pods</t>
  </si>
  <si>
    <t>Cable Ramp</t>
  </si>
  <si>
    <t>Herris Fencing (part of overnight security)</t>
  </si>
  <si>
    <t>Power &amp; Distro</t>
  </si>
  <si>
    <t>Site cabin/ control hut (ReRediffusion Van?)</t>
  </si>
  <si>
    <t xml:space="preserve"> Site security during Rig period incl. overnight</t>
  </si>
  <si>
    <t>site security Open to the pubic (daytime)</t>
  </si>
  <si>
    <t>Volunteer Stewards (# TBC)</t>
  </si>
  <si>
    <t>Working Lights (Rig &amp; Derig)</t>
  </si>
  <si>
    <t xml:space="preserve"> Site Lights (i.e. ambient safety during install and or overnight security)</t>
  </si>
  <si>
    <t>*Sound Amplifiers ?? (or buy lots of mini amps)</t>
  </si>
  <si>
    <t>*Sound Cables</t>
  </si>
  <si>
    <t>Sub Bass e.g. 2x Qsub</t>
  </si>
  <si>
    <t>Control System hire (inc. RF)</t>
  </si>
  <si>
    <t>Receiver System hire</t>
  </si>
  <si>
    <t>Lias with council &amp; contractors PM**</t>
  </si>
  <si>
    <t xml:space="preserve">Council Contractor  </t>
  </si>
  <si>
    <t>Cherry Picker Hire (2 day rig &amp; tests ,1 day derig)</t>
  </si>
  <si>
    <t>5 nights</t>
  </si>
  <si>
    <t xml:space="preserve">Accommodation </t>
  </si>
  <si>
    <t xml:space="preserve"> </t>
  </si>
  <si>
    <t>2 to 4</t>
  </si>
  <si>
    <t>Social Media Development &amp; manage</t>
  </si>
  <si>
    <t>Invitations</t>
  </si>
  <si>
    <t>Lighting materials &amp; Hires</t>
  </si>
  <si>
    <t>Local Van Hire</t>
  </si>
  <si>
    <t>Aswarm VEAR - BUDGET :  LOGG 2017</t>
  </si>
  <si>
    <t>category totals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</si>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</sst>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"/>
    <numFmt numFmtId="165" formatCode="[$£-809]#,##0"/>
    <numFmt numFmtId="166" formatCode="#,##0%"/>
  </numFmts>
  <fonts count="9" x14ac:knownFonts="1">
    <font>
      <sz val="11"/>
      <color theme="1"/>
      <name val="Calibri"/>
      <family val="2"/>
      <scheme val="minor"/>
    </font>
    <font>
      <b/>
      <sz val="20"/>
      <color indexed="8"/>
      <name val="Lucida Sans"/>
      <family val="2"/>
    </font>
    <font>
      <sz val="11"/>
      <color indexed="8"/>
      <name val="Lucida Sans"/>
      <family val="2"/>
    </font>
    <font>
      <sz val="14"/>
      <color indexed="8"/>
      <name val="Lucida Sans"/>
      <family val="2"/>
    </font>
    <font>
      <b/>
      <sz val="11"/>
      <color indexed="8"/>
      <name val="Lucida Sans"/>
      <family val="2"/>
    </font>
    <font>
      <sz val="10"/>
      <color indexed="8"/>
      <name val="Lucida Sans"/>
      <family val="2"/>
    </font>
    <font>
      <b/>
      <sz val="12"/>
      <color indexed="8"/>
      <name val="Lucida Sans"/>
      <family val="2"/>
    </font>
    <font>
      <b/>
      <sz val="10"/>
      <color indexed="8"/>
      <name val="Lucida Sans"/>
      <family val="2"/>
    </font>
    <font>
      <sz val="12"/>
      <color indexed="8"/>
      <name val="Lucida Sans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1" xfId="0" applyNumberFormat="1" applyFont="1" applyFill="1" applyBorder="1" applyAlignment="1"/>
    <xf numFmtId="0" fontId="2" fillId="0" borderId="0" xfId="0" applyFont="1" applyFill="1" applyAlignment="1">
      <alignment vertical="top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vertical="top"/>
    </xf>
    <xf numFmtId="0" fontId="5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3" fontId="6" fillId="0" borderId="4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6" fillId="0" borderId="2" xfId="0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wrapText="1"/>
    </xf>
    <xf numFmtId="0" fontId="5" fillId="0" borderId="1" xfId="0" applyFont="1" applyFill="1" applyBorder="1" applyAlignment="1"/>
    <xf numFmtId="3" fontId="2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/>
    <xf numFmtId="3" fontId="5" fillId="0" borderId="4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0" fontId="6" fillId="0" borderId="6" xfId="0" applyNumberFormat="1" applyFont="1" applyFill="1" applyBorder="1" applyAlignment="1"/>
    <xf numFmtId="49" fontId="5" fillId="0" borderId="6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6" xfId="0" applyFont="1" applyFill="1" applyBorder="1" applyAlignment="1"/>
    <xf numFmtId="3" fontId="5" fillId="0" borderId="6" xfId="0" applyNumberFormat="1" applyFont="1" applyFill="1" applyBorder="1" applyAlignment="1"/>
    <xf numFmtId="3" fontId="7" fillId="0" borderId="7" xfId="0" applyNumberFormat="1" applyFont="1" applyFill="1" applyBorder="1" applyAlignment="1"/>
    <xf numFmtId="165" fontId="5" fillId="0" borderId="8" xfId="0" applyNumberFormat="1" applyFont="1" applyFill="1" applyBorder="1" applyAlignment="1"/>
    <xf numFmtId="3" fontId="5" fillId="0" borderId="9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0" fontId="5" fillId="0" borderId="10" xfId="0" applyNumberFormat="1" applyFont="1" applyFill="1" applyBorder="1" applyAlignment="1"/>
    <xf numFmtId="164" fontId="5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7" fillId="0" borderId="11" xfId="0" applyNumberFormat="1" applyFont="1" applyFill="1" applyBorder="1" applyAlignment="1"/>
    <xf numFmtId="165" fontId="5" fillId="0" borderId="12" xfId="0" applyNumberFormat="1" applyFont="1" applyFill="1" applyBorder="1" applyAlignment="1"/>
    <xf numFmtId="3" fontId="5" fillId="0" borderId="13" xfId="0" applyNumberFormat="1" applyFont="1" applyFill="1" applyBorder="1" applyAlignment="1">
      <alignment horizontal="right" wrapText="1"/>
    </xf>
    <xf numFmtId="3" fontId="5" fillId="0" borderId="10" xfId="0" applyNumberFormat="1" applyFont="1" applyFill="1" applyBorder="1" applyAlignment="1">
      <alignment horizontal="right" wrapText="1"/>
    </xf>
    <xf numFmtId="3" fontId="5" fillId="0" borderId="1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1" fontId="5" fillId="0" borderId="1" xfId="0" applyNumberFormat="1" applyFont="1" applyFill="1" applyBorder="1" applyAlignment="1"/>
    <xf numFmtId="3" fontId="5" fillId="0" borderId="1" xfId="0" applyNumberFormat="1" applyFont="1" applyFill="1" applyBorder="1" applyAlignment="1"/>
    <xf numFmtId="3" fontId="7" fillId="0" borderId="2" xfId="0" applyNumberFormat="1" applyFont="1" applyFill="1" applyBorder="1" applyAlignment="1"/>
    <xf numFmtId="165" fontId="5" fillId="0" borderId="14" xfId="0" applyNumberFormat="1" applyFont="1" applyFill="1" applyBorder="1" applyAlignment="1"/>
    <xf numFmtId="49" fontId="6" fillId="0" borderId="14" xfId="0" applyNumberFormat="1" applyFont="1" applyFill="1" applyBorder="1" applyAlignment="1">
      <alignment wrapText="1"/>
    </xf>
    <xf numFmtId="0" fontId="5" fillId="0" borderId="14" xfId="0" applyNumberFormat="1" applyFont="1" applyFill="1" applyBorder="1" applyAlignment="1"/>
    <xf numFmtId="1" fontId="5" fillId="0" borderId="14" xfId="0" applyNumberFormat="1" applyFont="1" applyFill="1" applyBorder="1" applyAlignment="1"/>
    <xf numFmtId="3" fontId="5" fillId="0" borderId="0" xfId="0" applyNumberFormat="1" applyFont="1" applyFill="1" applyBorder="1" applyAlignment="1">
      <alignment vertical="top"/>
    </xf>
    <xf numFmtId="3" fontId="7" fillId="0" borderId="15" xfId="0" applyNumberFormat="1" applyFont="1" applyFill="1" applyBorder="1" applyAlignment="1"/>
    <xf numFmtId="3" fontId="5" fillId="0" borderId="16" xfId="0" applyNumberFormat="1" applyFont="1" applyFill="1" applyBorder="1" applyAlignment="1">
      <alignment horizontal="right" wrapText="1"/>
    </xf>
    <xf numFmtId="3" fontId="5" fillId="0" borderId="14" xfId="0" applyNumberFormat="1" applyFont="1" applyFill="1" applyBorder="1" applyAlignment="1">
      <alignment horizontal="right" wrapText="1"/>
    </xf>
    <xf numFmtId="3" fontId="5" fillId="0" borderId="14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/>
    </xf>
    <xf numFmtId="1" fontId="5" fillId="0" borderId="6" xfId="0" applyNumberFormat="1" applyFont="1" applyFill="1" applyBorder="1" applyAlignment="1"/>
    <xf numFmtId="49" fontId="6" fillId="0" borderId="14" xfId="0" applyNumberFormat="1" applyFont="1" applyFill="1" applyBorder="1" applyAlignment="1"/>
    <xf numFmtId="0" fontId="5" fillId="0" borderId="14" xfId="0" applyNumberFormat="1" applyFont="1" applyFill="1" applyBorder="1" applyAlignment="1">
      <alignment vertical="top"/>
    </xf>
    <xf numFmtId="1" fontId="5" fillId="0" borderId="14" xfId="0" applyNumberFormat="1" applyFont="1" applyFill="1" applyBorder="1" applyAlignment="1">
      <alignment vertical="top"/>
    </xf>
    <xf numFmtId="3" fontId="5" fillId="0" borderId="14" xfId="0" applyNumberFormat="1" applyFont="1" applyFill="1" applyBorder="1" applyAlignment="1"/>
    <xf numFmtId="0" fontId="2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wrapText="1"/>
    </xf>
    <xf numFmtId="3" fontId="5" fillId="0" borderId="14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/>
    <xf numFmtId="0" fontId="5" fillId="0" borderId="6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wrapText="1"/>
    </xf>
    <xf numFmtId="49" fontId="6" fillId="0" borderId="14" xfId="0" applyNumberFormat="1" applyFont="1" applyFill="1" applyBorder="1" applyAlignment="1">
      <alignment vertical="top" wrapText="1"/>
    </xf>
    <xf numFmtId="49" fontId="4" fillId="0" borderId="14" xfId="0" applyNumberFormat="1" applyFont="1" applyFill="1" applyBorder="1" applyAlignment="1">
      <alignment wrapText="1"/>
    </xf>
    <xf numFmtId="3" fontId="5" fillId="0" borderId="14" xfId="0" applyNumberFormat="1" applyFont="1" applyFill="1" applyBorder="1" applyAlignment="1">
      <alignment vertical="top"/>
    </xf>
    <xf numFmtId="3" fontId="7" fillId="0" borderId="15" xfId="0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top"/>
    </xf>
    <xf numFmtId="3" fontId="7" fillId="0" borderId="2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vertical="top"/>
    </xf>
    <xf numFmtId="0" fontId="2" fillId="0" borderId="1" xfId="0" applyNumberFormat="1" applyFont="1" applyFill="1" applyBorder="1" applyAlignment="1">
      <alignment wrapText="1"/>
    </xf>
    <xf numFmtId="165" fontId="5" fillId="0" borderId="8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right"/>
    </xf>
    <xf numFmtId="49" fontId="5" fillId="0" borderId="14" xfId="0" applyNumberFormat="1" applyFont="1" applyFill="1" applyBorder="1" applyAlignment="1"/>
    <xf numFmtId="0" fontId="2" fillId="0" borderId="14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1" fontId="5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vertical="top" wrapText="1"/>
    </xf>
    <xf numFmtId="165" fontId="5" fillId="0" borderId="17" xfId="0" applyNumberFormat="1" applyFont="1" applyFill="1" applyBorder="1" applyAlignment="1"/>
    <xf numFmtId="0" fontId="2" fillId="0" borderId="1" xfId="0" applyFont="1" applyFill="1" applyBorder="1" applyAlignment="1">
      <alignment vertical="top"/>
    </xf>
    <xf numFmtId="165" fontId="5" fillId="0" borderId="17" xfId="0" applyNumberFormat="1" applyFont="1" applyFill="1" applyBorder="1" applyAlignment="1">
      <alignment vertical="top"/>
    </xf>
    <xf numFmtId="49" fontId="2" fillId="0" borderId="6" xfId="0" applyNumberFormat="1" applyFont="1" applyFill="1" applyBorder="1" applyAlignment="1">
      <alignment vertical="top" wrapText="1"/>
    </xf>
    <xf numFmtId="165" fontId="5" fillId="0" borderId="18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9" fontId="7" fillId="0" borderId="14" xfId="0" applyNumberFormat="1" applyFont="1" applyFill="1" applyBorder="1" applyAlignment="1">
      <alignment wrapText="1"/>
    </xf>
    <xf numFmtId="3" fontId="7" fillId="0" borderId="14" xfId="0" applyNumberFormat="1" applyFont="1" applyFill="1" applyBorder="1" applyAlignment="1"/>
    <xf numFmtId="3" fontId="7" fillId="0" borderId="14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3" fontId="7" fillId="0" borderId="14" xfId="0" applyNumberFormat="1" applyFont="1" applyFill="1" applyBorder="1" applyAlignment="1">
      <alignment horizontal="right" wrapText="1"/>
    </xf>
    <xf numFmtId="0" fontId="5" fillId="0" borderId="0" xfId="0" applyNumberFormat="1" applyFont="1" applyFill="1" applyAlignment="1">
      <alignment vertical="top"/>
    </xf>
    <xf numFmtId="3" fontId="7" fillId="0" borderId="1" xfId="0" applyNumberFormat="1" applyFont="1" applyFill="1" applyBorder="1" applyAlignment="1"/>
    <xf numFmtId="166" fontId="7" fillId="0" borderId="5" xfId="0" applyNumberFormat="1" applyFont="1" applyFill="1" applyBorder="1" applyAlignment="1"/>
    <xf numFmtId="0" fontId="2" fillId="0" borderId="6" xfId="0" applyFont="1" applyFill="1" applyBorder="1" applyAlignment="1">
      <alignment vertical="top"/>
    </xf>
    <xf numFmtId="3" fontId="5" fillId="0" borderId="6" xfId="0" applyNumberFormat="1" applyFont="1" applyFill="1" applyBorder="1" applyAlignment="1">
      <alignment wrapText="1"/>
    </xf>
    <xf numFmtId="3" fontId="7" fillId="0" borderId="7" xfId="0" applyNumberFormat="1" applyFont="1" applyFill="1" applyBorder="1" applyAlignment="1">
      <alignment wrapText="1"/>
    </xf>
    <xf numFmtId="166" fontId="7" fillId="0" borderId="8" xfId="0" applyNumberFormat="1" applyFont="1" applyFill="1" applyBorder="1" applyAlignment="1"/>
    <xf numFmtId="49" fontId="7" fillId="0" borderId="14" xfId="0" applyNumberFormat="1" applyFont="1" applyFill="1" applyBorder="1" applyAlignment="1"/>
    <xf numFmtId="0" fontId="7" fillId="0" borderId="14" xfId="0" applyNumberFormat="1" applyFont="1" applyFill="1" applyBorder="1" applyAlignment="1"/>
    <xf numFmtId="165" fontId="7" fillId="0" borderId="14" xfId="0" applyNumberFormat="1" applyFont="1" applyFill="1" applyBorder="1" applyAlignment="1"/>
    <xf numFmtId="165" fontId="5" fillId="0" borderId="14" xfId="0" applyNumberFormat="1" applyFont="1" applyFill="1" applyBorder="1" applyAlignment="1">
      <alignment vertical="top"/>
    </xf>
    <xf numFmtId="166" fontId="7" fillId="0" borderId="19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/>
    <xf numFmtId="165" fontId="5" fillId="0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49" fontId="5" fillId="0" borderId="3" xfId="0" applyNumberFormat="1" applyFont="1" applyFill="1" applyBorder="1" applyAlignment="1"/>
    <xf numFmtId="3" fontId="5" fillId="0" borderId="3" xfId="0" applyNumberFormat="1" applyFont="1" applyFill="1" applyBorder="1" applyAlignment="1"/>
    <xf numFmtId="3" fontId="7" fillId="0" borderId="3" xfId="0" applyNumberFormat="1" applyFont="1" applyFill="1" applyBorder="1" applyAlignment="1"/>
    <xf numFmtId="3" fontId="5" fillId="0" borderId="20" xfId="0" applyNumberFormat="1" applyFont="1" applyFill="1" applyBorder="1" applyAlignment="1">
      <alignment vertical="top"/>
    </xf>
    <xf numFmtId="166" fontId="7" fillId="0" borderId="5" xfId="0" applyNumberFormat="1" applyFont="1" applyFill="1" applyBorder="1" applyAlignment="1">
      <alignment vertical="top"/>
    </xf>
    <xf numFmtId="3" fontId="5" fillId="0" borderId="21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166" fontId="7" fillId="0" borderId="8" xfId="0" applyNumberFormat="1" applyFont="1" applyFill="1" applyBorder="1" applyAlignment="1">
      <alignment vertical="top"/>
    </xf>
    <xf numFmtId="3" fontId="2" fillId="0" borderId="6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/>
    <xf numFmtId="3" fontId="7" fillId="0" borderId="2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2" xfId="0" applyNumberFormat="1" applyFont="1" applyFill="1" applyBorder="1" applyAlignment="1">
      <alignment horizontal="right" vertical="top"/>
    </xf>
    <xf numFmtId="0" fontId="2" fillId="0" borderId="5" xfId="0" applyNumberFormat="1" applyFont="1" applyFill="1" applyBorder="1" applyAlignment="1">
      <alignment vertical="top"/>
    </xf>
    <xf numFmtId="3" fontId="7" fillId="0" borderId="4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 wrapText="1"/>
    </xf>
    <xf numFmtId="3" fontId="7" fillId="0" borderId="22" xfId="0" applyNumberFormat="1" applyFont="1" applyFill="1" applyBorder="1" applyAlignment="1">
      <alignment horizontal="left" vertical="center" wrapText="1"/>
    </xf>
    <xf numFmtId="0" fontId="2" fillId="0" borderId="22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 vertical="top"/>
    </xf>
    <xf numFmtId="3" fontId="7" fillId="0" borderId="4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vertical="top"/>
    </xf>
    <xf numFmtId="3" fontId="7" fillId="0" borderId="4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0" fontId="7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0" fillId="0" borderId="0" xfId="0" applyNumberFormat="1" applyFont="1" applyAlignment="1">
      <alignment vertical="top"/>
    </xf>
    <xf numFmtId="0" fontId="7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vertical="top"/>
    </xf>
    <xf numFmtId="1" fontId="5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150"/>
  <sheetViews>
    <sheetView tabSelected="1" zoomScale="60" zoomScaleNormal="60" workbookViewId="0">
      <pane xSplit="18" ySplit="1" topLeftCell="S86" activePane="bottomRight" state="frozen"/>
      <selection pane="topRight" activeCell="S1" sqref="S1"/>
      <selection pane="bottomLeft" activeCell="A2" sqref="A2"/>
      <selection pane="bottomRight" activeCell="T102" sqref="T102"/>
    </sheetView>
  </sheetViews>
  <sheetFormatPr defaultColWidth="12" defaultRowHeight="13.8" x14ac:dyDescent="0.3"/>
  <cols>
    <col min="1" max="1" width="14" style="6" customWidth="1"/>
    <col min="2" max="2" width="59.21875" style="6" customWidth="1"/>
    <col min="3" max="3" width="9.44140625" style="6" customWidth="1"/>
    <col min="4" max="4" width="9.21875" style="6" customWidth="1"/>
    <col min="5" max="5" width="9.44140625" style="6" customWidth="1"/>
    <col min="6" max="6" width="11.88671875" style="6" customWidth="1"/>
    <col min="7" max="7" width="13.109375" style="166" customWidth="1"/>
    <col min="8" max="8" width="10.5546875" style="167" customWidth="1"/>
    <col min="9" max="9" width="4.33203125" style="71" customWidth="1"/>
    <col min="10" max="19" width="9.77734375" style="172" customWidth="1"/>
    <col min="20" max="20" width="64.77734375" style="71" customWidth="1"/>
    <col min="21" max="21" width="12" style="6"/>
    <col min="22" max="24" width="8.5546875" style="6" customWidth="1"/>
    <col min="25" max="25" width="10.21875" style="6" customWidth="1"/>
    <col min="26" max="26" width="10.88671875" style="6" customWidth="1"/>
    <col min="27" max="27" width="6.33203125" style="6" customWidth="1"/>
    <col min="28" max="28" width="5.5546875" style="6" customWidth="1"/>
    <col min="29" max="29" width="5" style="6" customWidth="1"/>
    <col min="30" max="30" width="8.6640625" style="6" customWidth="1"/>
    <col min="31" max="31" width="8.88671875" style="6" customWidth="1"/>
    <col min="32" max="41" width="8" style="72" customWidth="1"/>
    <col min="42" max="264" width="12" style="6"/>
    <col min="265" max="16384" width="12" style="2"/>
  </cols>
  <sheetData>
    <row r="1" spans="1:264" ht="36.6" customHeight="1" x14ac:dyDescent="0.4">
      <c r="A1" s="1" t="s">
        <v>164</v>
      </c>
      <c r="B1" s="3"/>
      <c r="C1" s="13" t="s">
        <v>0</v>
      </c>
      <c r="D1" s="14" t="s">
        <v>1</v>
      </c>
      <c r="E1" s="13" t="s">
        <v>2</v>
      </c>
      <c r="F1" s="13" t="s">
        <v>3</v>
      </c>
      <c r="G1" s="15" t="s">
        <v>4</v>
      </c>
      <c r="H1" s="16" t="s">
        <v>5</v>
      </c>
      <c r="I1" s="17"/>
      <c r="J1" s="9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6"/>
      <c r="AF1" s="6"/>
      <c r="AG1" s="6"/>
      <c r="AH1" s="6"/>
      <c r="AI1" s="6"/>
      <c r="AJ1" s="6"/>
      <c r="AK1" s="6"/>
      <c r="AL1" s="6"/>
      <c r="AM1" s="6"/>
      <c r="AN1" s="6"/>
      <c r="AO1" s="6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</row>
    <row r="2" spans="1:264" ht="18.600000000000001" customHeight="1" x14ac:dyDescent="0.25">
      <c r="A2" s="14" t="s">
        <v>16</v>
      </c>
      <c r="B2" s="13" t="s">
        <v>17</v>
      </c>
      <c r="C2" s="7">
        <v>5</v>
      </c>
      <c r="D2" s="7">
        <v>2</v>
      </c>
      <c r="E2" s="7">
        <v>160</v>
      </c>
      <c r="F2" s="18">
        <f>SUM(C2*D2*E2)</f>
        <v>1600</v>
      </c>
      <c r="G2" s="19"/>
      <c r="H2" s="20"/>
      <c r="I2" s="21"/>
      <c r="J2" s="22"/>
      <c r="K2" s="23"/>
      <c r="L2" s="23"/>
      <c r="M2" s="23"/>
      <c r="N2" s="23"/>
      <c r="O2" s="23"/>
      <c r="P2" s="23"/>
      <c r="Q2" s="23"/>
      <c r="R2" s="11">
        <f>F2</f>
        <v>1600</v>
      </c>
      <c r="S2" s="1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264" ht="18.600000000000001" customHeight="1" thickBot="1" x14ac:dyDescent="0.3">
      <c r="A3" s="24"/>
      <c r="B3" s="25" t="s">
        <v>18</v>
      </c>
      <c r="C3" s="26">
        <v>7</v>
      </c>
      <c r="D3" s="26">
        <v>1</v>
      </c>
      <c r="E3" s="26">
        <v>160</v>
      </c>
      <c r="F3" s="27">
        <f>SUM(C3*D3*E3)</f>
        <v>1120</v>
      </c>
      <c r="G3" s="28">
        <f>SUM(F2:F3)</f>
        <v>2720</v>
      </c>
      <c r="H3" s="29">
        <f>G3</f>
        <v>2720</v>
      </c>
      <c r="I3" s="30"/>
      <c r="J3" s="31"/>
      <c r="K3" s="32"/>
      <c r="L3" s="32"/>
      <c r="M3" s="32"/>
      <c r="N3" s="32"/>
      <c r="O3" s="33">
        <f>F3</f>
        <v>1120</v>
      </c>
      <c r="P3" s="32"/>
      <c r="Q3" s="32"/>
      <c r="R3" s="34"/>
      <c r="S3" s="3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264" ht="18.600000000000001" customHeight="1" thickTop="1" x14ac:dyDescent="0.25">
      <c r="A4" s="35" t="s">
        <v>19</v>
      </c>
      <c r="B4" s="35" t="s">
        <v>20</v>
      </c>
      <c r="C4" s="36"/>
      <c r="D4" s="36"/>
      <c r="E4" s="36"/>
      <c r="F4" s="37"/>
      <c r="G4" s="38"/>
      <c r="H4" s="39"/>
      <c r="I4" s="40"/>
      <c r="J4" s="41"/>
      <c r="K4" s="42"/>
      <c r="L4" s="42"/>
      <c r="M4" s="42"/>
      <c r="N4" s="42"/>
      <c r="O4" s="43"/>
      <c r="P4" s="42"/>
      <c r="Q4" s="42"/>
      <c r="R4" s="43"/>
      <c r="S4" s="43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264" ht="18.600000000000001" customHeight="1" x14ac:dyDescent="0.25">
      <c r="A5" s="44"/>
      <c r="B5" s="45" t="s">
        <v>21</v>
      </c>
      <c r="C5" s="7">
        <v>1.5</v>
      </c>
      <c r="D5" s="7">
        <v>1</v>
      </c>
      <c r="E5" s="7">
        <v>160</v>
      </c>
      <c r="F5" s="46">
        <f>C5*D5*E5</f>
        <v>240</v>
      </c>
      <c r="G5" s="47"/>
      <c r="H5" s="48"/>
      <c r="I5" s="21"/>
      <c r="J5" s="22"/>
      <c r="K5" s="23"/>
      <c r="L5" s="23"/>
      <c r="M5" s="23"/>
      <c r="N5" s="23"/>
      <c r="O5" s="23"/>
      <c r="P5" s="23"/>
      <c r="Q5" s="23"/>
      <c r="R5" s="11">
        <f>F5</f>
        <v>240</v>
      </c>
      <c r="S5" s="11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264" ht="18.600000000000001" customHeight="1" x14ac:dyDescent="0.25">
      <c r="A6" s="44"/>
      <c r="B6" s="45" t="s">
        <v>22</v>
      </c>
      <c r="C6" s="7">
        <v>1</v>
      </c>
      <c r="D6" s="7">
        <v>1</v>
      </c>
      <c r="E6" s="7">
        <v>160</v>
      </c>
      <c r="F6" s="46">
        <f>C6*D6*E6</f>
        <v>160</v>
      </c>
      <c r="G6" s="47"/>
      <c r="H6" s="48"/>
      <c r="I6" s="21"/>
      <c r="J6" s="22"/>
      <c r="K6" s="23"/>
      <c r="L6" s="23"/>
      <c r="M6" s="23"/>
      <c r="N6" s="23"/>
      <c r="O6" s="23"/>
      <c r="P6" s="23"/>
      <c r="Q6" s="23"/>
      <c r="R6" s="11">
        <f>F6</f>
        <v>160</v>
      </c>
      <c r="S6" s="1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264" ht="18.600000000000001" customHeight="1" x14ac:dyDescent="0.25">
      <c r="A7" s="44"/>
      <c r="B7" s="45" t="s">
        <v>23</v>
      </c>
      <c r="C7" s="7">
        <v>2</v>
      </c>
      <c r="D7" s="7">
        <v>2</v>
      </c>
      <c r="E7" s="7">
        <v>160</v>
      </c>
      <c r="F7" s="46">
        <f>C7*D7*E7</f>
        <v>640</v>
      </c>
      <c r="G7" s="47">
        <f>SUM(F5:F7)</f>
        <v>1040</v>
      </c>
      <c r="H7" s="48"/>
      <c r="I7" s="49"/>
      <c r="J7" s="22"/>
      <c r="K7" s="23">
        <f>F7</f>
        <v>640</v>
      </c>
      <c r="L7" s="23"/>
      <c r="M7" s="23"/>
      <c r="N7" s="23"/>
      <c r="O7" s="23"/>
      <c r="P7" s="23"/>
      <c r="Q7" s="23"/>
      <c r="R7" s="11"/>
      <c r="S7" s="1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264" ht="18.600000000000001" customHeight="1" x14ac:dyDescent="0.25">
      <c r="A8" s="50" t="s">
        <v>24</v>
      </c>
      <c r="B8" s="50" t="s">
        <v>25</v>
      </c>
      <c r="C8" s="51"/>
      <c r="D8" s="51"/>
      <c r="E8" s="51"/>
      <c r="F8" s="52"/>
      <c r="G8" s="53"/>
      <c r="H8" s="54"/>
      <c r="I8" s="21"/>
      <c r="J8" s="55"/>
      <c r="K8" s="56"/>
      <c r="L8" s="56"/>
      <c r="M8" s="56"/>
      <c r="N8" s="56"/>
      <c r="O8" s="56"/>
      <c r="P8" s="56"/>
      <c r="Q8" s="56"/>
      <c r="R8" s="57"/>
      <c r="S8" s="5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264" ht="18.600000000000001" customHeight="1" x14ac:dyDescent="0.25">
      <c r="A9" s="7"/>
      <c r="B9" s="45" t="s">
        <v>26</v>
      </c>
      <c r="C9" s="7">
        <v>1</v>
      </c>
      <c r="D9" s="7">
        <v>5</v>
      </c>
      <c r="E9" s="7">
        <v>160</v>
      </c>
      <c r="F9" s="46">
        <f>C9*D9*E9</f>
        <v>800</v>
      </c>
      <c r="G9" s="47"/>
      <c r="H9" s="48"/>
      <c r="I9" s="21"/>
      <c r="J9" s="22"/>
      <c r="K9" s="23"/>
      <c r="L9" s="23"/>
      <c r="M9" s="23"/>
      <c r="N9" s="23"/>
      <c r="O9" s="23"/>
      <c r="P9" s="23"/>
      <c r="Q9" s="23"/>
      <c r="R9" s="11">
        <f>F9</f>
        <v>800</v>
      </c>
      <c r="S9" s="1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264" ht="18.600000000000001" customHeight="1" x14ac:dyDescent="0.25">
      <c r="A10" s="7"/>
      <c r="B10" s="45" t="s">
        <v>27</v>
      </c>
      <c r="C10" s="7">
        <v>0.5</v>
      </c>
      <c r="D10" s="7">
        <v>1</v>
      </c>
      <c r="E10" s="7">
        <v>280</v>
      </c>
      <c r="F10" s="46">
        <f>C10*D10*E10</f>
        <v>140</v>
      </c>
      <c r="G10" s="47"/>
      <c r="H10" s="48"/>
      <c r="I10" s="21"/>
      <c r="J10" s="22"/>
      <c r="K10" s="23">
        <f>F10</f>
        <v>140</v>
      </c>
      <c r="L10" s="23"/>
      <c r="M10" s="23"/>
      <c r="N10" s="23"/>
      <c r="O10" s="23"/>
      <c r="P10" s="23"/>
      <c r="Q10" s="23"/>
      <c r="R10" s="11"/>
      <c r="S10" s="1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264" ht="18.600000000000001" customHeight="1" x14ac:dyDescent="0.25">
      <c r="A11" s="7"/>
      <c r="B11" s="45" t="s">
        <v>28</v>
      </c>
      <c r="C11" s="7">
        <v>2</v>
      </c>
      <c r="D11" s="7">
        <v>2</v>
      </c>
      <c r="E11" s="7">
        <v>120</v>
      </c>
      <c r="F11" s="46">
        <f>C11*D11*E11</f>
        <v>480</v>
      </c>
      <c r="G11" s="47"/>
      <c r="H11" s="48"/>
      <c r="I11" s="21"/>
      <c r="J11" s="22">
        <f>F11</f>
        <v>480</v>
      </c>
      <c r="K11" s="11"/>
      <c r="L11" s="23"/>
      <c r="M11" s="23"/>
      <c r="N11" s="23"/>
      <c r="O11" s="23"/>
      <c r="P11" s="23"/>
      <c r="Q11" s="23"/>
      <c r="R11" s="11"/>
      <c r="S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264" ht="18.600000000000001" customHeight="1" x14ac:dyDescent="0.25">
      <c r="A12" s="58"/>
      <c r="B12" s="59" t="s">
        <v>29</v>
      </c>
      <c r="C12" s="7"/>
      <c r="D12" s="7"/>
      <c r="E12" s="7">
        <v>40</v>
      </c>
      <c r="F12" s="46">
        <f>E12</f>
        <v>40</v>
      </c>
      <c r="G12" s="47"/>
      <c r="H12" s="48"/>
      <c r="I12" s="21"/>
      <c r="J12" s="22"/>
      <c r="K12" s="23"/>
      <c r="L12" s="23"/>
      <c r="M12" s="23">
        <f>F12</f>
        <v>40</v>
      </c>
      <c r="N12" s="23"/>
      <c r="O12" s="23"/>
      <c r="P12" s="23"/>
      <c r="Q12" s="23"/>
      <c r="R12" s="11"/>
      <c r="S12" s="1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264" ht="18.600000000000001" customHeight="1" thickBot="1" x14ac:dyDescent="0.3">
      <c r="A13" s="60"/>
      <c r="B13" s="25" t="s">
        <v>30</v>
      </c>
      <c r="C13" s="26">
        <v>3</v>
      </c>
      <c r="D13" s="26">
        <v>1</v>
      </c>
      <c r="E13" s="26">
        <v>70</v>
      </c>
      <c r="F13" s="61">
        <f>C13*D13*E13</f>
        <v>210</v>
      </c>
      <c r="G13" s="28">
        <f>SUM(F9:F13)</f>
        <v>1670</v>
      </c>
      <c r="H13" s="29">
        <f>SUM(G5:G13)</f>
        <v>2710</v>
      </c>
      <c r="I13" s="30"/>
      <c r="J13" s="31"/>
      <c r="K13" s="32"/>
      <c r="L13" s="32"/>
      <c r="M13" s="32"/>
      <c r="N13" s="32"/>
      <c r="O13" s="32">
        <f>F13</f>
        <v>210</v>
      </c>
      <c r="P13" s="32"/>
      <c r="Q13" s="32"/>
      <c r="R13" s="33"/>
      <c r="S13" s="33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264" ht="18.600000000000001" customHeight="1" thickTop="1" x14ac:dyDescent="0.25">
      <c r="A14" s="62" t="s">
        <v>31</v>
      </c>
      <c r="B14" s="62" t="s">
        <v>32</v>
      </c>
      <c r="C14" s="63"/>
      <c r="D14" s="63"/>
      <c r="E14" s="63"/>
      <c r="F14" s="64"/>
      <c r="G14" s="65"/>
      <c r="H14" s="54"/>
      <c r="I14" s="21"/>
      <c r="J14" s="55"/>
      <c r="K14" s="56"/>
      <c r="L14" s="56"/>
      <c r="M14" s="56"/>
      <c r="N14" s="56"/>
      <c r="O14" s="56"/>
      <c r="P14" s="56"/>
      <c r="Q14" s="56"/>
      <c r="R14" s="57"/>
      <c r="S14" s="5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264" ht="18.600000000000001" customHeight="1" x14ac:dyDescent="0.25">
      <c r="A15" s="58"/>
      <c r="B15" s="45" t="s">
        <v>33</v>
      </c>
      <c r="C15" s="7">
        <v>1</v>
      </c>
      <c r="D15" s="7">
        <v>1</v>
      </c>
      <c r="E15" s="7">
        <v>160</v>
      </c>
      <c r="F15" s="46">
        <f>C15*D15*E15</f>
        <v>160</v>
      </c>
      <c r="G15" s="47"/>
      <c r="H15" s="48"/>
      <c r="I15" s="21"/>
      <c r="J15" s="22"/>
      <c r="K15" s="23">
        <f>F15</f>
        <v>160</v>
      </c>
      <c r="L15" s="23"/>
      <c r="M15" s="23"/>
      <c r="N15" s="23"/>
      <c r="O15" s="23"/>
      <c r="P15" s="23"/>
      <c r="Q15" s="23"/>
      <c r="R15" s="11"/>
      <c r="S15" s="1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264" ht="18.600000000000001" customHeight="1" x14ac:dyDescent="0.25">
      <c r="A16" s="58"/>
      <c r="B16" s="45" t="s">
        <v>34</v>
      </c>
      <c r="C16" s="7">
        <v>2</v>
      </c>
      <c r="D16" s="7">
        <v>1</v>
      </c>
      <c r="E16" s="7">
        <v>160</v>
      </c>
      <c r="F16" s="46">
        <f>C16*D16*E16</f>
        <v>320</v>
      </c>
      <c r="G16" s="47"/>
      <c r="H16" s="48"/>
      <c r="I16" s="21"/>
      <c r="J16" s="22"/>
      <c r="K16" s="23">
        <f>F16</f>
        <v>320</v>
      </c>
      <c r="L16" s="23"/>
      <c r="M16" s="23"/>
      <c r="N16" s="23"/>
      <c r="O16" s="23"/>
      <c r="P16" s="23"/>
      <c r="Q16" s="23"/>
      <c r="R16" s="11"/>
      <c r="S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.600000000000001" customHeight="1" x14ac:dyDescent="0.25">
      <c r="A17" s="7"/>
      <c r="B17" s="45" t="s">
        <v>35</v>
      </c>
      <c r="C17" s="7">
        <v>1</v>
      </c>
      <c r="D17" s="7">
        <v>1</v>
      </c>
      <c r="E17" s="7">
        <v>160</v>
      </c>
      <c r="F17" s="46">
        <f>C17*D17*E17</f>
        <v>160</v>
      </c>
      <c r="G17" s="47"/>
      <c r="H17" s="48"/>
      <c r="I17" s="21"/>
      <c r="J17" s="22"/>
      <c r="K17" s="23">
        <f>F17</f>
        <v>160</v>
      </c>
      <c r="L17" s="23"/>
      <c r="M17" s="23"/>
      <c r="N17" s="23"/>
      <c r="O17" s="23"/>
      <c r="P17" s="23"/>
      <c r="Q17" s="23"/>
      <c r="R17" s="11"/>
      <c r="S17" s="11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8.600000000000001" customHeight="1" x14ac:dyDescent="0.25">
      <c r="A18" s="7"/>
      <c r="B18" s="45" t="s">
        <v>36</v>
      </c>
      <c r="C18" s="7">
        <v>1</v>
      </c>
      <c r="D18" s="7">
        <v>1</v>
      </c>
      <c r="E18" s="7">
        <v>120</v>
      </c>
      <c r="F18" s="46">
        <f>C18*D18*E18</f>
        <v>120</v>
      </c>
      <c r="G18" s="47"/>
      <c r="H18" s="48"/>
      <c r="I18" s="21"/>
      <c r="J18" s="22">
        <f>F18</f>
        <v>120</v>
      </c>
      <c r="K18" s="23"/>
      <c r="L18" s="23"/>
      <c r="M18" s="23"/>
      <c r="N18" s="23"/>
      <c r="O18" s="23"/>
      <c r="P18" s="23"/>
      <c r="Q18" s="23"/>
      <c r="R18" s="11"/>
      <c r="S18" s="1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8.600000000000001" customHeight="1" x14ac:dyDescent="0.25">
      <c r="A19" s="7"/>
      <c r="B19" s="45" t="s">
        <v>30</v>
      </c>
      <c r="C19" s="7">
        <v>2</v>
      </c>
      <c r="D19" s="7">
        <v>2</v>
      </c>
      <c r="E19" s="7">
        <v>70</v>
      </c>
      <c r="F19" s="46">
        <f>C19*D19*E19</f>
        <v>280</v>
      </c>
      <c r="G19" s="47"/>
      <c r="H19" s="48"/>
      <c r="I19" s="21"/>
      <c r="J19" s="22"/>
      <c r="K19" s="23"/>
      <c r="L19" s="23"/>
      <c r="M19" s="23"/>
      <c r="N19" s="23"/>
      <c r="O19" s="23">
        <f>F19</f>
        <v>280</v>
      </c>
      <c r="P19" s="23"/>
      <c r="Q19" s="23"/>
      <c r="R19" s="11"/>
      <c r="S19" s="1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8.600000000000001" customHeight="1" x14ac:dyDescent="0.25">
      <c r="A20" s="66"/>
      <c r="B20" s="45" t="s">
        <v>37</v>
      </c>
      <c r="C20" s="67"/>
      <c r="D20" s="67"/>
      <c r="E20" s="68"/>
      <c r="F20" s="69">
        <v>250</v>
      </c>
      <c r="G20" s="47">
        <f>SUM(F15:F20)</f>
        <v>1290</v>
      </c>
      <c r="H20" s="48"/>
      <c r="I20" s="49"/>
      <c r="J20" s="22"/>
      <c r="K20" s="23"/>
      <c r="L20" s="23">
        <f>F20</f>
        <v>250</v>
      </c>
      <c r="M20" s="23"/>
      <c r="N20" s="23"/>
      <c r="O20" s="23"/>
      <c r="P20" s="23"/>
      <c r="Q20" s="23"/>
      <c r="R20" s="11"/>
      <c r="S20" s="1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9.95" customHeight="1" x14ac:dyDescent="0.25">
      <c r="A21" s="50" t="s">
        <v>38</v>
      </c>
      <c r="B21" s="50" t="s">
        <v>39</v>
      </c>
      <c r="C21" s="51"/>
      <c r="D21" s="51"/>
      <c r="E21" s="51"/>
      <c r="F21" s="51"/>
      <c r="G21" s="70"/>
      <c r="H21" s="54"/>
      <c r="I21" s="21"/>
      <c r="J21" s="55"/>
      <c r="K21" s="56"/>
      <c r="L21" s="56"/>
      <c r="M21" s="56"/>
      <c r="N21" s="56"/>
      <c r="O21" s="56"/>
      <c r="P21" s="56"/>
      <c r="Q21" s="56"/>
      <c r="R21" s="57"/>
      <c r="S21" s="57"/>
    </row>
    <row r="22" spans="1:42" ht="18.600000000000001" customHeight="1" x14ac:dyDescent="0.25">
      <c r="A22" s="4"/>
      <c r="B22" s="73" t="s">
        <v>26</v>
      </c>
      <c r="C22" s="7">
        <v>3</v>
      </c>
      <c r="D22" s="7">
        <v>1</v>
      </c>
      <c r="E22" s="7">
        <v>160</v>
      </c>
      <c r="F22" s="47">
        <f>C22*D22*E22</f>
        <v>480</v>
      </c>
      <c r="G22" s="47"/>
      <c r="H22" s="48"/>
      <c r="I22" s="21"/>
      <c r="J22" s="22"/>
      <c r="K22" s="23"/>
      <c r="L22" s="23"/>
      <c r="M22" s="23"/>
      <c r="N22" s="23"/>
      <c r="O22" s="23"/>
      <c r="P22" s="23"/>
      <c r="Q22" s="23"/>
      <c r="R22" s="11">
        <f>F22</f>
        <v>480</v>
      </c>
      <c r="S22" s="1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8.600000000000001" customHeight="1" x14ac:dyDescent="0.25">
      <c r="A23" s="3"/>
      <c r="B23" s="73" t="s">
        <v>40</v>
      </c>
      <c r="C23" s="7">
        <v>10</v>
      </c>
      <c r="D23" s="7">
        <v>2</v>
      </c>
      <c r="E23" s="7">
        <v>140</v>
      </c>
      <c r="F23" s="47">
        <f>C23*D23*E23</f>
        <v>2800</v>
      </c>
      <c r="G23" s="47"/>
      <c r="H23" s="48"/>
      <c r="I23" s="21"/>
      <c r="J23" s="22">
        <f>F23</f>
        <v>2800</v>
      </c>
      <c r="K23" s="23"/>
      <c r="L23" s="23"/>
      <c r="M23" s="23"/>
      <c r="N23" s="23"/>
      <c r="O23" s="23"/>
      <c r="P23" s="23"/>
      <c r="Q23" s="23"/>
      <c r="R23" s="11"/>
      <c r="S23" s="1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8.600000000000001" customHeight="1" x14ac:dyDescent="0.25">
      <c r="A24" s="7"/>
      <c r="B24" s="45" t="s">
        <v>41</v>
      </c>
      <c r="C24" s="7">
        <v>5</v>
      </c>
      <c r="D24" s="7">
        <v>1</v>
      </c>
      <c r="E24" s="7">
        <v>160</v>
      </c>
      <c r="F24" s="47">
        <f>C24*D24*E24</f>
        <v>800</v>
      </c>
      <c r="G24" s="47"/>
      <c r="H24" s="48"/>
      <c r="I24" s="21"/>
      <c r="J24" s="22"/>
      <c r="K24" s="23"/>
      <c r="L24" s="23"/>
      <c r="M24" s="23"/>
      <c r="N24" s="23"/>
      <c r="O24" s="23">
        <f>F24</f>
        <v>800</v>
      </c>
      <c r="P24" s="23"/>
      <c r="Q24" s="23"/>
      <c r="R24" s="11"/>
      <c r="S24" s="1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8.600000000000001" customHeight="1" x14ac:dyDescent="0.25">
      <c r="A25" s="7"/>
      <c r="B25" s="45" t="s">
        <v>42</v>
      </c>
      <c r="C25" s="7">
        <v>3</v>
      </c>
      <c r="D25" s="7">
        <v>0.5</v>
      </c>
      <c r="E25" s="7">
        <v>160</v>
      </c>
      <c r="F25" s="47">
        <f>C25*D25*E25</f>
        <v>240</v>
      </c>
      <c r="G25" s="47"/>
      <c r="H25" s="48"/>
      <c r="I25" s="21"/>
      <c r="J25" s="22"/>
      <c r="K25" s="23"/>
      <c r="L25" s="23"/>
      <c r="M25" s="23"/>
      <c r="N25" s="23"/>
      <c r="O25" s="23">
        <f>F25</f>
        <v>240</v>
      </c>
      <c r="P25" s="23"/>
      <c r="Q25" s="23"/>
      <c r="R25" s="11"/>
      <c r="S25" s="1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8.600000000000001" customHeight="1" thickBot="1" x14ac:dyDescent="0.3">
      <c r="A26" s="74"/>
      <c r="B26" s="75" t="s">
        <v>43</v>
      </c>
      <c r="C26" s="26">
        <v>2</v>
      </c>
      <c r="D26" s="26">
        <v>1</v>
      </c>
      <c r="E26" s="26">
        <v>400</v>
      </c>
      <c r="F26" s="28">
        <f>C26*D26*E26</f>
        <v>800</v>
      </c>
      <c r="G26" s="28">
        <f>SUM(F22:F26)</f>
        <v>5120</v>
      </c>
      <c r="H26" s="29">
        <f>SUM(G15:G26)</f>
        <v>6410</v>
      </c>
      <c r="I26" s="30"/>
      <c r="J26" s="31"/>
      <c r="K26" s="32"/>
      <c r="L26" s="32"/>
      <c r="M26" s="32"/>
      <c r="N26" s="32">
        <f>F26</f>
        <v>800</v>
      </c>
      <c r="O26" s="32"/>
      <c r="P26" s="32"/>
      <c r="Q26" s="32"/>
      <c r="R26" s="33"/>
      <c r="S26" s="33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8.600000000000001" customHeight="1" thickTop="1" x14ac:dyDescent="0.25">
      <c r="A27" s="76" t="s">
        <v>44</v>
      </c>
      <c r="B27" s="77" t="s">
        <v>45</v>
      </c>
      <c r="C27" s="51"/>
      <c r="D27" s="51"/>
      <c r="E27" s="63"/>
      <c r="F27" s="63"/>
      <c r="G27" s="78"/>
      <c r="H27" s="79"/>
      <c r="I27" s="80"/>
      <c r="J27" s="55"/>
      <c r="K27" s="56"/>
      <c r="L27" s="56"/>
      <c r="M27" s="56"/>
      <c r="N27" s="56"/>
      <c r="O27" s="56"/>
      <c r="P27" s="56"/>
      <c r="Q27" s="56"/>
      <c r="R27" s="57"/>
      <c r="S27" s="5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8.600000000000001" customHeight="1" x14ac:dyDescent="0.25">
      <c r="A28" s="81"/>
      <c r="B28" s="73" t="s">
        <v>46</v>
      </c>
      <c r="C28" s="47">
        <v>400</v>
      </c>
      <c r="D28" s="47">
        <v>2</v>
      </c>
      <c r="E28" s="47">
        <v>1</v>
      </c>
      <c r="F28" s="47">
        <f>C28*D28*E28</f>
        <v>800</v>
      </c>
      <c r="G28" s="82"/>
      <c r="H28" s="83"/>
      <c r="I28" s="80"/>
      <c r="J28" s="22"/>
      <c r="K28" s="23">
        <f>F28</f>
        <v>800</v>
      </c>
      <c r="L28" s="23"/>
      <c r="M28" s="23"/>
      <c r="N28" s="23"/>
      <c r="O28" s="23"/>
      <c r="P28" s="23"/>
      <c r="Q28" s="23"/>
      <c r="R28" s="11"/>
      <c r="S28" s="1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8.600000000000001" customHeight="1" x14ac:dyDescent="0.25">
      <c r="A29" s="81"/>
      <c r="B29" s="73" t="s">
        <v>47</v>
      </c>
      <c r="C29" s="47">
        <v>200</v>
      </c>
      <c r="D29" s="47">
        <v>1</v>
      </c>
      <c r="E29" s="47">
        <v>1</v>
      </c>
      <c r="F29" s="47">
        <f>C29*D29*E29</f>
        <v>200</v>
      </c>
      <c r="G29" s="82"/>
      <c r="H29" s="83"/>
      <c r="I29" s="80"/>
      <c r="J29" s="22"/>
      <c r="K29" s="23">
        <f>F29</f>
        <v>200</v>
      </c>
      <c r="L29" s="23"/>
      <c r="M29" s="23"/>
      <c r="N29" s="23"/>
      <c r="O29" s="23"/>
      <c r="P29" s="23"/>
      <c r="Q29" s="23"/>
      <c r="R29" s="11"/>
      <c r="S29" s="1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8.600000000000001" customHeight="1" x14ac:dyDescent="0.25">
      <c r="A30" s="4"/>
      <c r="B30" s="73" t="s">
        <v>48</v>
      </c>
      <c r="C30" s="47">
        <v>4</v>
      </c>
      <c r="D30" s="47">
        <v>1</v>
      </c>
      <c r="E30" s="47">
        <v>160</v>
      </c>
      <c r="F30" s="47">
        <f>C30*D30*E30</f>
        <v>640</v>
      </c>
      <c r="G30" s="47">
        <f>SUM(F28:F30)</f>
        <v>1640</v>
      </c>
      <c r="H30" s="83"/>
      <c r="I30" s="80"/>
      <c r="J30" s="22"/>
      <c r="K30" s="23"/>
      <c r="L30" s="23"/>
      <c r="M30" s="23"/>
      <c r="N30" s="23"/>
      <c r="O30" s="23"/>
      <c r="P30" s="23"/>
      <c r="Q30" s="23"/>
      <c r="R30" s="11">
        <f>F30</f>
        <v>640</v>
      </c>
      <c r="S30" s="1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8.600000000000001" customHeight="1" x14ac:dyDescent="0.25">
      <c r="A31" s="13" t="s">
        <v>49</v>
      </c>
      <c r="B31" s="13" t="s">
        <v>50</v>
      </c>
      <c r="C31" s="7"/>
      <c r="D31" s="7"/>
      <c r="E31" s="7"/>
      <c r="F31" s="8"/>
      <c r="G31" s="82"/>
      <c r="H31" s="83"/>
      <c r="I31" s="80"/>
      <c r="J31" s="22"/>
      <c r="K31" s="23"/>
      <c r="L31" s="23"/>
      <c r="M31" s="23"/>
      <c r="N31" s="23"/>
      <c r="O31" s="23"/>
      <c r="P31" s="23"/>
      <c r="Q31" s="23"/>
      <c r="R31" s="11"/>
      <c r="S31" s="84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8.600000000000001" customHeight="1" x14ac:dyDescent="0.25">
      <c r="A32" s="58"/>
      <c r="B32" s="45" t="s">
        <v>34</v>
      </c>
      <c r="C32" s="7">
        <v>2</v>
      </c>
      <c r="D32" s="7">
        <v>2</v>
      </c>
      <c r="E32" s="7">
        <v>160</v>
      </c>
      <c r="F32" s="47">
        <f>C32*D32*E32</f>
        <v>640</v>
      </c>
      <c r="G32" s="82"/>
      <c r="H32" s="83"/>
      <c r="I32" s="80"/>
      <c r="J32" s="22"/>
      <c r="K32" s="23">
        <f>F32</f>
        <v>640</v>
      </c>
      <c r="L32" s="23"/>
      <c r="M32" s="23"/>
      <c r="N32" s="23"/>
      <c r="O32" s="23"/>
      <c r="P32" s="23"/>
      <c r="Q32" s="23"/>
      <c r="R32" s="85"/>
      <c r="S32" s="84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.600000000000001" customHeight="1" x14ac:dyDescent="0.25">
      <c r="A33" s="58"/>
      <c r="B33" s="86" t="s">
        <v>37</v>
      </c>
      <c r="C33" s="7"/>
      <c r="D33" s="7"/>
      <c r="E33" s="7"/>
      <c r="F33" s="47">
        <v>400</v>
      </c>
      <c r="G33" s="47">
        <f>SUM(F32:F33)</f>
        <v>1040</v>
      </c>
      <c r="H33" s="83"/>
      <c r="I33" s="80"/>
      <c r="J33" s="22"/>
      <c r="K33" s="23"/>
      <c r="L33" s="23">
        <f>F33</f>
        <v>400</v>
      </c>
      <c r="M33" s="84"/>
      <c r="N33" s="84"/>
      <c r="O33" s="84"/>
      <c r="P33" s="84"/>
      <c r="Q33" s="84"/>
      <c r="R33" s="84"/>
      <c r="S33" s="84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.600000000000001" customHeight="1" x14ac:dyDescent="0.25">
      <c r="A34" s="87" t="s">
        <v>51</v>
      </c>
      <c r="B34" s="13" t="s">
        <v>52</v>
      </c>
      <c r="C34" s="7"/>
      <c r="D34" s="7"/>
      <c r="E34" s="7"/>
      <c r="F34" s="47"/>
      <c r="G34" s="82"/>
      <c r="H34" s="83"/>
      <c r="I34" s="80"/>
      <c r="J34" s="22"/>
      <c r="K34" s="23"/>
      <c r="L34" s="23"/>
      <c r="M34" s="23"/>
      <c r="N34" s="23"/>
      <c r="O34" s="23"/>
      <c r="P34" s="23"/>
      <c r="Q34" s="23"/>
      <c r="R34" s="11"/>
      <c r="S34" s="8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.600000000000001" customHeight="1" x14ac:dyDescent="0.25">
      <c r="A35" s="88"/>
      <c r="B35" s="45" t="s">
        <v>53</v>
      </c>
      <c r="C35" s="7">
        <v>0.5</v>
      </c>
      <c r="D35" s="7">
        <v>2</v>
      </c>
      <c r="E35" s="7">
        <v>120</v>
      </c>
      <c r="F35" s="47">
        <f t="shared" ref="F35:F40" si="0">C35*D35*E35</f>
        <v>120</v>
      </c>
      <c r="G35" s="82"/>
      <c r="H35" s="83"/>
      <c r="I35" s="80"/>
      <c r="J35" s="22">
        <f>F35</f>
        <v>120</v>
      </c>
      <c r="K35" s="23"/>
      <c r="L35" s="23"/>
      <c r="M35" s="23"/>
      <c r="N35" s="23"/>
      <c r="O35" s="23"/>
      <c r="P35" s="23"/>
      <c r="Q35" s="23"/>
      <c r="R35" s="11"/>
      <c r="S35" s="8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.600000000000001" customHeight="1" x14ac:dyDescent="0.25">
      <c r="A36" s="58"/>
      <c r="B36" s="45" t="s">
        <v>40</v>
      </c>
      <c r="C36" s="7">
        <v>4.5</v>
      </c>
      <c r="D36" s="7">
        <v>2</v>
      </c>
      <c r="E36" s="7">
        <v>140</v>
      </c>
      <c r="F36" s="47">
        <f t="shared" si="0"/>
        <v>1260</v>
      </c>
      <c r="G36" s="82"/>
      <c r="H36" s="83"/>
      <c r="I36" s="80"/>
      <c r="J36" s="22">
        <f>F36</f>
        <v>1260</v>
      </c>
      <c r="K36" s="23"/>
      <c r="L36" s="23"/>
      <c r="M36" s="23"/>
      <c r="N36" s="23"/>
      <c r="O36" s="23"/>
      <c r="P36" s="23"/>
      <c r="Q36" s="23"/>
      <c r="R36" s="11"/>
      <c r="S36" s="84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.600000000000001" customHeight="1" x14ac:dyDescent="0.25">
      <c r="A37" s="88"/>
      <c r="B37" s="45" t="s">
        <v>54</v>
      </c>
      <c r="C37" s="7">
        <v>2</v>
      </c>
      <c r="D37" s="7">
        <v>1</v>
      </c>
      <c r="E37" s="7">
        <v>160</v>
      </c>
      <c r="F37" s="47">
        <f t="shared" si="0"/>
        <v>320</v>
      </c>
      <c r="G37" s="82"/>
      <c r="H37" s="83"/>
      <c r="I37" s="80"/>
      <c r="J37" s="22"/>
      <c r="K37" s="23"/>
      <c r="L37" s="23"/>
      <c r="M37" s="23"/>
      <c r="N37" s="23"/>
      <c r="O37" s="23"/>
      <c r="P37" s="23"/>
      <c r="Q37" s="23"/>
      <c r="R37" s="11">
        <f>F37</f>
        <v>320</v>
      </c>
      <c r="S37" s="8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.600000000000001" customHeight="1" x14ac:dyDescent="0.25">
      <c r="A38" s="58"/>
      <c r="B38" s="45" t="s">
        <v>42</v>
      </c>
      <c r="C38" s="7">
        <v>1</v>
      </c>
      <c r="D38" s="7">
        <v>0.5</v>
      </c>
      <c r="E38" s="7">
        <v>160</v>
      </c>
      <c r="F38" s="47">
        <f t="shared" si="0"/>
        <v>80</v>
      </c>
      <c r="G38" s="82"/>
      <c r="H38" s="48"/>
      <c r="I38" s="21"/>
      <c r="J38" s="89"/>
      <c r="K38" s="11"/>
      <c r="L38" s="11"/>
      <c r="M38" s="11"/>
      <c r="N38" s="11"/>
      <c r="O38" s="11">
        <f>F38</f>
        <v>80</v>
      </c>
      <c r="P38" s="11"/>
      <c r="Q38" s="11"/>
      <c r="R38" s="11"/>
      <c r="S38" s="84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.600000000000001" customHeight="1" x14ac:dyDescent="0.25">
      <c r="A39" s="58"/>
      <c r="B39" s="45" t="s">
        <v>30</v>
      </c>
      <c r="C39" s="7">
        <v>2</v>
      </c>
      <c r="D39" s="7">
        <v>2</v>
      </c>
      <c r="E39" s="7">
        <v>70</v>
      </c>
      <c r="F39" s="47">
        <f t="shared" si="0"/>
        <v>280</v>
      </c>
      <c r="G39" s="82"/>
      <c r="H39" s="83"/>
      <c r="I39" s="80"/>
      <c r="J39" s="89"/>
      <c r="K39" s="11"/>
      <c r="L39" s="11"/>
      <c r="M39" s="11"/>
      <c r="N39" s="11"/>
      <c r="O39" s="11">
        <f>F39</f>
        <v>280</v>
      </c>
      <c r="P39" s="11"/>
      <c r="Q39" s="11"/>
      <c r="R39" s="11"/>
      <c r="S39" s="8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8.600000000000001" customHeight="1" x14ac:dyDescent="0.25">
      <c r="A40" s="7"/>
      <c r="B40" s="45" t="s">
        <v>55</v>
      </c>
      <c r="C40" s="7">
        <v>1</v>
      </c>
      <c r="D40" s="7">
        <v>1</v>
      </c>
      <c r="E40" s="7">
        <v>400</v>
      </c>
      <c r="F40" s="47">
        <f t="shared" si="0"/>
        <v>400</v>
      </c>
      <c r="G40" s="47">
        <f>SUM(F35:F40)</f>
        <v>2460</v>
      </c>
      <c r="H40" s="83"/>
      <c r="I40" s="90"/>
      <c r="J40" s="89"/>
      <c r="K40" s="11"/>
      <c r="L40" s="11"/>
      <c r="M40" s="11"/>
      <c r="N40" s="11">
        <f>F40</f>
        <v>400</v>
      </c>
      <c r="O40" s="11"/>
      <c r="P40" s="11"/>
      <c r="Q40" s="11"/>
      <c r="R40" s="11"/>
      <c r="S40" s="8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8.600000000000001" customHeight="1" x14ac:dyDescent="0.25">
      <c r="A41" s="14" t="s">
        <v>56</v>
      </c>
      <c r="B41" s="14" t="s">
        <v>57</v>
      </c>
      <c r="C41" s="7"/>
      <c r="D41" s="7"/>
      <c r="E41" s="7"/>
      <c r="F41" s="7"/>
      <c r="G41" s="47"/>
      <c r="H41" s="48"/>
      <c r="I41" s="21"/>
      <c r="J41" s="22"/>
      <c r="K41" s="23"/>
      <c r="L41" s="23"/>
      <c r="M41" s="23"/>
      <c r="N41" s="23"/>
      <c r="O41" s="23"/>
      <c r="P41" s="23"/>
      <c r="Q41" s="84"/>
      <c r="R41" s="84"/>
      <c r="S41" s="84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8.600000000000001" customHeight="1" x14ac:dyDescent="0.25">
      <c r="A42" s="91"/>
      <c r="B42" s="86" t="s">
        <v>58</v>
      </c>
      <c r="C42" s="46">
        <v>16</v>
      </c>
      <c r="D42" s="7">
        <v>1</v>
      </c>
      <c r="E42" s="7">
        <v>160</v>
      </c>
      <c r="F42" s="7">
        <f>C42*D42*E42</f>
        <v>2560</v>
      </c>
      <c r="G42" s="82"/>
      <c r="H42" s="83"/>
      <c r="I42" s="80"/>
      <c r="J42" s="22"/>
      <c r="K42" s="23"/>
      <c r="L42" s="23"/>
      <c r="M42" s="23"/>
      <c r="N42" s="23"/>
      <c r="O42" s="23">
        <f>F42</f>
        <v>2560</v>
      </c>
      <c r="P42" s="23"/>
      <c r="Q42" s="11"/>
      <c r="R42" s="11"/>
      <c r="S42" s="1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8.600000000000001" customHeight="1" x14ac:dyDescent="0.25">
      <c r="A43" s="91"/>
      <c r="B43" s="86" t="s">
        <v>59</v>
      </c>
      <c r="C43" s="46">
        <v>3</v>
      </c>
      <c r="D43" s="7">
        <v>1</v>
      </c>
      <c r="E43" s="7">
        <v>160</v>
      </c>
      <c r="F43" s="7">
        <f>C43*D43*E43</f>
        <v>480</v>
      </c>
      <c r="G43" s="82"/>
      <c r="H43" s="83"/>
      <c r="I43" s="80"/>
      <c r="J43" s="22"/>
      <c r="K43" s="23">
        <f>F43</f>
        <v>480</v>
      </c>
      <c r="L43" s="23"/>
      <c r="M43" s="23"/>
      <c r="N43" s="23"/>
      <c r="O43" s="23"/>
      <c r="P43" s="23"/>
      <c r="Q43" s="11"/>
      <c r="R43" s="11"/>
      <c r="S43" s="1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8" customHeight="1" thickBot="1" x14ac:dyDescent="0.3">
      <c r="A44" s="26"/>
      <c r="B44" s="25" t="s">
        <v>60</v>
      </c>
      <c r="C44" s="26">
        <v>4</v>
      </c>
      <c r="D44" s="26">
        <v>1</v>
      </c>
      <c r="E44" s="26">
        <v>160</v>
      </c>
      <c r="F44" s="26">
        <f>C44*D44*E44</f>
        <v>640</v>
      </c>
      <c r="G44" s="28">
        <f>SUM(F42:F44)</f>
        <v>3680</v>
      </c>
      <c r="H44" s="29">
        <f>SUM(G27:G44)</f>
        <v>8820</v>
      </c>
      <c r="I44" s="92"/>
      <c r="J44" s="31"/>
      <c r="K44" s="32"/>
      <c r="L44" s="32"/>
      <c r="M44" s="32"/>
      <c r="N44" s="32"/>
      <c r="O44" s="32"/>
      <c r="P44" s="32">
        <f>F44</f>
        <v>640</v>
      </c>
      <c r="Q44" s="93"/>
      <c r="R44" s="93"/>
      <c r="S44" s="9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8" customHeight="1" thickTop="1" x14ac:dyDescent="0.25">
      <c r="A45" s="50" t="s">
        <v>49</v>
      </c>
      <c r="B45" s="50" t="s">
        <v>61</v>
      </c>
      <c r="C45" s="94"/>
      <c r="D45" s="51"/>
      <c r="E45" s="94"/>
      <c r="F45" s="94"/>
      <c r="G45" s="70"/>
      <c r="H45" s="54"/>
      <c r="I45" s="21"/>
      <c r="J45" s="55"/>
      <c r="K45" s="56"/>
      <c r="L45" s="56"/>
      <c r="M45" s="56"/>
      <c r="N45" s="56"/>
      <c r="O45" s="56"/>
      <c r="P45" s="57"/>
      <c r="Q45" s="95"/>
      <c r="R45" s="95"/>
      <c r="S45" s="9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8" customHeight="1" x14ac:dyDescent="0.25">
      <c r="A46" s="7"/>
      <c r="B46" s="45" t="s">
        <v>62</v>
      </c>
      <c r="C46" s="7">
        <v>2</v>
      </c>
      <c r="D46" s="7">
        <v>1</v>
      </c>
      <c r="E46" s="7">
        <v>160</v>
      </c>
      <c r="F46" s="7">
        <f t="shared" ref="F46:F53" si="1">C46*D46*E46</f>
        <v>320</v>
      </c>
      <c r="G46" s="47"/>
      <c r="H46" s="48"/>
      <c r="I46" s="21"/>
      <c r="J46" s="22"/>
      <c r="K46" s="23"/>
      <c r="L46" s="23"/>
      <c r="M46" s="23"/>
      <c r="N46" s="23"/>
      <c r="O46" s="11">
        <f>F46</f>
        <v>320</v>
      </c>
      <c r="P46" s="11"/>
      <c r="Q46" s="96"/>
      <c r="R46" s="96"/>
      <c r="S46" s="96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8"/>
      <c r="AG46" s="98"/>
      <c r="AH46" s="98"/>
      <c r="AI46" s="98"/>
      <c r="AJ46" s="98"/>
      <c r="AK46" s="98"/>
      <c r="AL46" s="98"/>
      <c r="AM46" s="98"/>
      <c r="AN46" s="99"/>
      <c r="AO46" s="99"/>
    </row>
    <row r="47" spans="1:42" ht="18" customHeight="1" x14ac:dyDescent="0.25">
      <c r="A47" s="7"/>
      <c r="B47" s="45" t="s">
        <v>63</v>
      </c>
      <c r="C47" s="7">
        <v>2</v>
      </c>
      <c r="D47" s="7">
        <v>1</v>
      </c>
      <c r="E47" s="7">
        <v>160</v>
      </c>
      <c r="F47" s="7">
        <f>C47*D47*E47</f>
        <v>320</v>
      </c>
      <c r="G47" s="47"/>
      <c r="H47" s="48"/>
      <c r="I47" s="21"/>
      <c r="J47" s="22"/>
      <c r="K47" s="23"/>
      <c r="L47" s="23"/>
      <c r="M47" s="23"/>
      <c r="N47" s="23"/>
      <c r="O47" s="23">
        <f>F47</f>
        <v>320</v>
      </c>
      <c r="P47" s="11"/>
      <c r="Q47" s="96"/>
      <c r="R47" s="96"/>
      <c r="S47" s="96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8"/>
      <c r="AG47" s="98"/>
      <c r="AH47" s="98"/>
      <c r="AI47" s="98"/>
      <c r="AJ47" s="98"/>
      <c r="AK47" s="98"/>
      <c r="AL47" s="98"/>
      <c r="AM47" s="98"/>
      <c r="AN47" s="99"/>
      <c r="AO47" s="99"/>
    </row>
    <row r="48" spans="1:42" ht="18" customHeight="1" x14ac:dyDescent="0.25">
      <c r="A48" s="7"/>
      <c r="B48" s="45" t="s">
        <v>64</v>
      </c>
      <c r="C48" s="7">
        <v>4</v>
      </c>
      <c r="D48" s="7">
        <v>1</v>
      </c>
      <c r="E48" s="7">
        <v>160</v>
      </c>
      <c r="F48" s="7">
        <f>C48*D48*E48</f>
        <v>640</v>
      </c>
      <c r="G48" s="47"/>
      <c r="H48" s="48"/>
      <c r="I48" s="21"/>
      <c r="J48" s="22"/>
      <c r="K48" s="23"/>
      <c r="L48" s="23"/>
      <c r="M48" s="23"/>
      <c r="N48" s="23"/>
      <c r="O48" s="23">
        <f>F48</f>
        <v>640</v>
      </c>
      <c r="P48" s="11"/>
      <c r="Q48" s="96"/>
      <c r="R48" s="96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8"/>
      <c r="AG48" s="98"/>
      <c r="AH48" s="98"/>
      <c r="AI48" s="98"/>
      <c r="AJ48" s="98"/>
      <c r="AK48" s="98"/>
      <c r="AL48" s="98"/>
      <c r="AM48" s="98"/>
      <c r="AN48" s="99"/>
      <c r="AO48" s="99"/>
    </row>
    <row r="49" spans="1:42" ht="18" customHeight="1" x14ac:dyDescent="0.25">
      <c r="A49" s="7"/>
      <c r="B49" s="45" t="s">
        <v>65</v>
      </c>
      <c r="C49" s="47">
        <v>3</v>
      </c>
      <c r="D49" s="47">
        <v>1</v>
      </c>
      <c r="E49" s="47">
        <v>160</v>
      </c>
      <c r="F49" s="47">
        <f>C49*D49*E49</f>
        <v>480</v>
      </c>
      <c r="G49" s="47"/>
      <c r="H49" s="83"/>
      <c r="I49" s="80"/>
      <c r="J49" s="89"/>
      <c r="K49" s="11">
        <f>F49</f>
        <v>480</v>
      </c>
      <c r="L49" s="11"/>
      <c r="M49" s="11"/>
      <c r="N49" s="11"/>
      <c r="O49" s="11"/>
      <c r="P49" s="11"/>
      <c r="Q49" s="96"/>
      <c r="R49" s="96"/>
      <c r="S49" s="96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8"/>
      <c r="AG49" s="98"/>
      <c r="AH49" s="98"/>
      <c r="AI49" s="98"/>
      <c r="AJ49" s="98"/>
      <c r="AK49" s="98"/>
      <c r="AL49" s="98"/>
      <c r="AM49" s="98"/>
      <c r="AN49" s="99"/>
      <c r="AO49" s="99"/>
    </row>
    <row r="50" spans="1:42" ht="18" customHeight="1" x14ac:dyDescent="0.25">
      <c r="A50" s="7"/>
      <c r="B50" s="45" t="s">
        <v>66</v>
      </c>
      <c r="C50" s="7">
        <v>8.5</v>
      </c>
      <c r="D50" s="7">
        <v>1</v>
      </c>
      <c r="E50" s="7">
        <v>160</v>
      </c>
      <c r="F50" s="7">
        <f>C50*D50*E50</f>
        <v>1360</v>
      </c>
      <c r="G50" s="47"/>
      <c r="H50" s="48"/>
      <c r="I50" s="21"/>
      <c r="J50" s="22"/>
      <c r="K50" s="23">
        <f>F50</f>
        <v>1360</v>
      </c>
      <c r="L50" s="23"/>
      <c r="M50" s="23"/>
      <c r="N50" s="23"/>
      <c r="O50" s="23"/>
      <c r="P50" s="96"/>
      <c r="Q50" s="96"/>
      <c r="R50" s="96"/>
      <c r="S50" s="96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8"/>
      <c r="AG50" s="98"/>
      <c r="AH50" s="98"/>
      <c r="AI50" s="98"/>
      <c r="AJ50" s="98"/>
      <c r="AK50" s="98"/>
      <c r="AL50" s="98"/>
      <c r="AM50" s="98"/>
      <c r="AN50" s="99"/>
      <c r="AO50" s="99"/>
    </row>
    <row r="51" spans="1:42" ht="18" customHeight="1" x14ac:dyDescent="0.25">
      <c r="A51" s="7"/>
      <c r="B51" s="45" t="s">
        <v>67</v>
      </c>
      <c r="C51" s="7">
        <v>4</v>
      </c>
      <c r="D51" s="7">
        <v>1</v>
      </c>
      <c r="E51" s="7">
        <v>85</v>
      </c>
      <c r="F51" s="7">
        <f>C51*D51*E51</f>
        <v>340</v>
      </c>
      <c r="G51" s="47"/>
      <c r="H51" s="48"/>
      <c r="I51" s="21"/>
      <c r="J51" s="22"/>
      <c r="K51" s="23">
        <f>F51</f>
        <v>340</v>
      </c>
      <c r="L51" s="23"/>
      <c r="M51" s="23"/>
      <c r="N51" s="23"/>
      <c r="O51" s="23"/>
      <c r="P51" s="96"/>
      <c r="Q51" s="96"/>
      <c r="R51" s="96"/>
      <c r="S51" s="96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8"/>
      <c r="AG51" s="98"/>
      <c r="AH51" s="98"/>
      <c r="AI51" s="98"/>
      <c r="AJ51" s="98"/>
      <c r="AK51" s="98"/>
      <c r="AL51" s="98"/>
      <c r="AM51" s="98"/>
      <c r="AO51" s="99"/>
    </row>
    <row r="52" spans="1:42" ht="18" customHeight="1" x14ac:dyDescent="0.25">
      <c r="A52" s="7"/>
      <c r="B52" s="86" t="s">
        <v>68</v>
      </c>
      <c r="C52" s="7">
        <v>9</v>
      </c>
      <c r="D52" s="7">
        <v>1</v>
      </c>
      <c r="E52" s="7">
        <v>160</v>
      </c>
      <c r="F52" s="7">
        <f t="shared" si="1"/>
        <v>1440</v>
      </c>
      <c r="G52" s="47"/>
      <c r="H52" s="48"/>
      <c r="I52" s="21"/>
      <c r="J52" s="22">
        <f>F52</f>
        <v>1440</v>
      </c>
      <c r="K52" s="23"/>
      <c r="L52" s="23"/>
      <c r="M52" s="23"/>
      <c r="N52" s="23"/>
      <c r="O52" s="23"/>
      <c r="P52" s="96"/>
      <c r="Q52" s="96"/>
      <c r="R52" s="96"/>
      <c r="S52" s="96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8"/>
      <c r="AH52" s="98"/>
      <c r="AI52" s="98"/>
      <c r="AJ52" s="98"/>
      <c r="AK52" s="98"/>
      <c r="AL52" s="98"/>
      <c r="AM52" s="98"/>
      <c r="AN52" s="100"/>
      <c r="AO52" s="99"/>
    </row>
    <row r="53" spans="1:42" ht="18" customHeight="1" x14ac:dyDescent="0.25">
      <c r="A53" s="7"/>
      <c r="B53" s="86" t="s">
        <v>69</v>
      </c>
      <c r="C53" s="7">
        <v>9.5</v>
      </c>
      <c r="D53" s="7">
        <v>1</v>
      </c>
      <c r="E53" s="7">
        <v>140</v>
      </c>
      <c r="F53" s="7">
        <f t="shared" si="1"/>
        <v>1330</v>
      </c>
      <c r="G53" s="47"/>
      <c r="H53" s="48"/>
      <c r="I53" s="21"/>
      <c r="J53" s="22">
        <f>F53</f>
        <v>1330</v>
      </c>
      <c r="K53" s="23"/>
      <c r="L53" s="23"/>
      <c r="M53" s="23"/>
      <c r="N53" s="23"/>
      <c r="O53" s="23"/>
      <c r="P53" s="96"/>
      <c r="Q53" s="96"/>
      <c r="R53" s="96"/>
      <c r="S53" s="96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8" customHeight="1" x14ac:dyDescent="0.25">
      <c r="A54" s="7"/>
      <c r="B54" s="45" t="s">
        <v>70</v>
      </c>
      <c r="C54" s="46">
        <v>1</v>
      </c>
      <c r="D54" s="46">
        <v>1</v>
      </c>
      <c r="E54" s="101">
        <v>250</v>
      </c>
      <c r="F54" s="46">
        <v>250</v>
      </c>
      <c r="G54" s="47"/>
      <c r="H54" s="83"/>
      <c r="I54" s="80"/>
      <c r="J54" s="89"/>
      <c r="K54" s="11"/>
      <c r="L54" s="11">
        <f>F54</f>
        <v>250</v>
      </c>
      <c r="M54" s="11"/>
      <c r="N54" s="11"/>
      <c r="O54" s="11"/>
      <c r="P54" s="96"/>
      <c r="Q54" s="96"/>
      <c r="R54" s="96"/>
      <c r="S54" s="96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8" customHeight="1" x14ac:dyDescent="0.25">
      <c r="A55" s="7"/>
      <c r="B55" s="45" t="s">
        <v>71</v>
      </c>
      <c r="C55" s="7">
        <v>1</v>
      </c>
      <c r="D55" s="7">
        <v>1</v>
      </c>
      <c r="E55" s="46">
        <v>500</v>
      </c>
      <c r="F55" s="46">
        <f>C55*D55*E55</f>
        <v>500</v>
      </c>
      <c r="G55" s="47"/>
      <c r="H55" s="83"/>
      <c r="I55" s="80"/>
      <c r="J55" s="89"/>
      <c r="K55" s="11"/>
      <c r="L55" s="11">
        <f>F55</f>
        <v>500</v>
      </c>
      <c r="M55" s="11"/>
      <c r="N55" s="11"/>
      <c r="O55" s="11"/>
      <c r="P55" s="96"/>
      <c r="Q55" s="96"/>
      <c r="R55" s="96"/>
      <c r="S55" s="96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8" customHeight="1" x14ac:dyDescent="0.25">
      <c r="A56" s="102"/>
      <c r="B56" s="45" t="s">
        <v>72</v>
      </c>
      <c r="C56" s="47">
        <v>1</v>
      </c>
      <c r="D56" s="47">
        <v>1</v>
      </c>
      <c r="E56" s="47">
        <v>650</v>
      </c>
      <c r="F56" s="47">
        <f>C56*D56*E56</f>
        <v>650</v>
      </c>
      <c r="G56" s="47"/>
      <c r="H56" s="83"/>
      <c r="I56" s="80"/>
      <c r="J56" s="89"/>
      <c r="K56" s="11"/>
      <c r="L56" s="11"/>
      <c r="M56" s="11">
        <f>F56</f>
        <v>650</v>
      </c>
      <c r="N56" s="11"/>
      <c r="O56" s="11"/>
      <c r="P56" s="11"/>
      <c r="Q56" s="11"/>
      <c r="R56" s="96"/>
      <c r="S56" s="1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8" customHeight="1" x14ac:dyDescent="0.25">
      <c r="A57" s="102"/>
      <c r="B57" s="45" t="s">
        <v>73</v>
      </c>
      <c r="C57" s="47">
        <v>46</v>
      </c>
      <c r="D57" s="47">
        <v>1</v>
      </c>
      <c r="E57" s="47">
        <v>12</v>
      </c>
      <c r="F57" s="47">
        <f>C57*D57*E57</f>
        <v>552</v>
      </c>
      <c r="G57" s="47"/>
      <c r="H57" s="83"/>
      <c r="I57" s="80"/>
      <c r="J57" s="89"/>
      <c r="K57" s="11"/>
      <c r="L57" s="11"/>
      <c r="M57" s="11">
        <f>F57</f>
        <v>552</v>
      </c>
      <c r="N57" s="11"/>
      <c r="O57" s="11"/>
      <c r="P57" s="11"/>
      <c r="Q57" s="11"/>
      <c r="R57" s="96"/>
      <c r="S57" s="1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8" customHeight="1" x14ac:dyDescent="0.25">
      <c r="A58" s="102"/>
      <c r="B58" s="94" t="s">
        <v>74</v>
      </c>
      <c r="C58" s="51">
        <v>2</v>
      </c>
      <c r="D58" s="51">
        <v>3</v>
      </c>
      <c r="E58" s="51">
        <v>80</v>
      </c>
      <c r="F58" s="51">
        <f>C58*D58*E58</f>
        <v>480</v>
      </c>
      <c r="G58" s="65"/>
      <c r="H58" s="54"/>
      <c r="I58" s="103"/>
      <c r="J58" s="23"/>
      <c r="K58" s="23"/>
      <c r="L58" s="23"/>
      <c r="M58" s="23"/>
      <c r="N58" s="23">
        <f>F58</f>
        <v>480</v>
      </c>
      <c r="O58" s="11"/>
      <c r="P58" s="104"/>
      <c r="Q58" s="96"/>
      <c r="R58" s="11"/>
      <c r="S58" s="1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8" customHeight="1" x14ac:dyDescent="0.25">
      <c r="A59" s="102"/>
      <c r="B59" s="45" t="s">
        <v>75</v>
      </c>
      <c r="C59" s="47">
        <v>2</v>
      </c>
      <c r="D59" s="47">
        <v>1</v>
      </c>
      <c r="E59" s="47">
        <v>125</v>
      </c>
      <c r="F59" s="47">
        <f>C59*D59*E59</f>
        <v>250</v>
      </c>
      <c r="G59" s="47"/>
      <c r="H59" s="83"/>
      <c r="I59" s="105"/>
      <c r="J59" s="11"/>
      <c r="K59" s="11"/>
      <c r="L59" s="11"/>
      <c r="M59" s="11"/>
      <c r="N59" s="11"/>
      <c r="O59" s="11"/>
      <c r="P59" s="11"/>
      <c r="Q59" s="11">
        <f>F59</f>
        <v>250</v>
      </c>
      <c r="R59" s="11"/>
      <c r="S59" s="1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8" customHeight="1" thickBot="1" x14ac:dyDescent="0.3">
      <c r="A60" s="106"/>
      <c r="B60" s="25" t="s">
        <v>76</v>
      </c>
      <c r="C60" s="28">
        <v>2</v>
      </c>
      <c r="D60" s="28">
        <v>2</v>
      </c>
      <c r="E60" s="28">
        <v>50</v>
      </c>
      <c r="F60" s="28">
        <f>C60*D60*E60</f>
        <v>200</v>
      </c>
      <c r="G60" s="28">
        <f>SUM(F45:F60)</f>
        <v>9112</v>
      </c>
      <c r="H60" s="29">
        <f>G60</f>
        <v>9112</v>
      </c>
      <c r="I60" s="107"/>
      <c r="J60" s="33"/>
      <c r="K60" s="33"/>
      <c r="L60" s="33"/>
      <c r="M60" s="33"/>
      <c r="N60" s="33"/>
      <c r="O60" s="33"/>
      <c r="P60" s="33"/>
      <c r="Q60" s="33">
        <f>F60</f>
        <v>200</v>
      </c>
      <c r="R60" s="33"/>
      <c r="S60" s="3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8.600000000000001" customHeight="1" thickTop="1" x14ac:dyDescent="0.2">
      <c r="A61" s="108"/>
      <c r="B61" s="109" t="s">
        <v>77</v>
      </c>
      <c r="C61" s="110"/>
      <c r="D61" s="111"/>
      <c r="E61" s="110"/>
      <c r="F61" s="110"/>
      <c r="G61" s="111"/>
      <c r="H61" s="111"/>
      <c r="I61" s="112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4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8.600000000000001" customHeight="1" x14ac:dyDescent="0.25">
      <c r="A62" s="104"/>
      <c r="B62" s="86" t="s">
        <v>78</v>
      </c>
      <c r="C62" s="47">
        <v>9</v>
      </c>
      <c r="D62" s="47">
        <v>1</v>
      </c>
      <c r="E62" s="47">
        <v>160</v>
      </c>
      <c r="F62" s="47">
        <f t="shared" ref="F62:F64" si="2">C62*D62*E62</f>
        <v>1440</v>
      </c>
      <c r="G62" s="115"/>
      <c r="H62" s="48"/>
      <c r="I62" s="116"/>
      <c r="J62" s="22"/>
      <c r="K62" s="23">
        <f t="shared" ref="K62:K64" si="3">F62</f>
        <v>1440</v>
      </c>
      <c r="L62" s="23"/>
      <c r="M62" s="23"/>
      <c r="N62" s="23"/>
      <c r="O62" s="23"/>
      <c r="P62" s="23"/>
      <c r="Q62" s="23"/>
      <c r="R62" s="11"/>
      <c r="S62" s="11"/>
      <c r="T62" s="11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8.600000000000001" customHeight="1" x14ac:dyDescent="0.25">
      <c r="A63" s="104"/>
      <c r="B63" s="86" t="s">
        <v>79</v>
      </c>
      <c r="C63" s="47">
        <v>3</v>
      </c>
      <c r="D63" s="47">
        <v>1</v>
      </c>
      <c r="E63" s="47">
        <v>160</v>
      </c>
      <c r="F63" s="47">
        <f t="shared" si="2"/>
        <v>480</v>
      </c>
      <c r="G63" s="115"/>
      <c r="H63" s="48"/>
      <c r="I63" s="116"/>
      <c r="J63" s="22"/>
      <c r="K63" s="23">
        <f t="shared" si="3"/>
        <v>480</v>
      </c>
      <c r="L63" s="23"/>
      <c r="M63" s="23"/>
      <c r="N63" s="23"/>
      <c r="O63" s="23"/>
      <c r="P63" s="23"/>
      <c r="Q63" s="23"/>
      <c r="R63" s="11"/>
      <c r="S63" s="11"/>
      <c r="T63" s="11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8.600000000000001" customHeight="1" x14ac:dyDescent="0.25">
      <c r="A64" s="104"/>
      <c r="B64" s="86" t="s">
        <v>80</v>
      </c>
      <c r="C64" s="47">
        <v>7</v>
      </c>
      <c r="D64" s="47">
        <v>2</v>
      </c>
      <c r="E64" s="47">
        <v>160</v>
      </c>
      <c r="F64" s="47">
        <f t="shared" si="2"/>
        <v>2240</v>
      </c>
      <c r="G64" s="115"/>
      <c r="H64" s="48"/>
      <c r="I64" s="116"/>
      <c r="J64" s="22"/>
      <c r="K64" s="23">
        <f t="shared" si="3"/>
        <v>2240</v>
      </c>
      <c r="L64" s="23"/>
      <c r="M64" s="23"/>
      <c r="N64" s="23"/>
      <c r="O64" s="23"/>
      <c r="P64" s="23"/>
      <c r="Q64" s="23"/>
      <c r="R64" s="11"/>
      <c r="S64" s="11"/>
      <c r="T64" s="114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8.600000000000001" customHeight="1" x14ac:dyDescent="0.25">
      <c r="A65" s="104"/>
      <c r="B65" s="86" t="s">
        <v>81</v>
      </c>
      <c r="C65" s="69">
        <v>2</v>
      </c>
      <c r="D65" s="69">
        <v>1</v>
      </c>
      <c r="E65" s="69">
        <v>160</v>
      </c>
      <c r="F65" s="47">
        <f>C65*D65*E65</f>
        <v>320</v>
      </c>
      <c r="G65" s="115"/>
      <c r="H65" s="48"/>
      <c r="I65" s="116"/>
      <c r="J65" s="22"/>
      <c r="K65" s="23">
        <f>F65</f>
        <v>320</v>
      </c>
      <c r="L65" s="23"/>
      <c r="M65" s="23"/>
      <c r="N65" s="23"/>
      <c r="O65" s="23"/>
      <c r="P65" s="23"/>
      <c r="Q65" s="23"/>
      <c r="R65" s="11"/>
      <c r="S65" s="11"/>
      <c r="T65" s="114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8.600000000000001" customHeight="1" x14ac:dyDescent="0.25">
      <c r="A66" s="104"/>
      <c r="B66" s="86" t="s">
        <v>82</v>
      </c>
      <c r="C66" s="47">
        <v>1</v>
      </c>
      <c r="D66" s="47">
        <v>2</v>
      </c>
      <c r="E66" s="69">
        <v>440</v>
      </c>
      <c r="F66" s="47">
        <f>D66*C66*E66</f>
        <v>880</v>
      </c>
      <c r="G66" s="115"/>
      <c r="H66" s="48"/>
      <c r="I66" s="116"/>
      <c r="J66" s="22"/>
      <c r="K66" s="23"/>
      <c r="L66" s="23">
        <f>F66</f>
        <v>880</v>
      </c>
      <c r="M66" s="23"/>
      <c r="N66" s="23"/>
      <c r="O66" s="23"/>
      <c r="P66" s="23"/>
      <c r="Q66" s="23"/>
      <c r="R66" s="11"/>
      <c r="S66" s="11"/>
      <c r="T66" s="114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8.600000000000001" customHeight="1" x14ac:dyDescent="0.25">
      <c r="A67" s="104"/>
      <c r="B67" s="86" t="s">
        <v>83</v>
      </c>
      <c r="C67" s="47">
        <v>6</v>
      </c>
      <c r="D67" s="47">
        <v>1</v>
      </c>
      <c r="E67" s="47">
        <v>80</v>
      </c>
      <c r="F67" s="69">
        <f>SUM(C67*D67*E67)</f>
        <v>480</v>
      </c>
      <c r="G67" s="115"/>
      <c r="H67" s="48"/>
      <c r="I67" s="116"/>
      <c r="J67" s="22"/>
      <c r="K67" s="23"/>
      <c r="L67" s="23">
        <f>F67</f>
        <v>480</v>
      </c>
      <c r="M67" s="23"/>
      <c r="N67" s="23"/>
      <c r="O67" s="23"/>
      <c r="P67" s="23"/>
      <c r="Q67" s="23"/>
      <c r="R67" s="11"/>
      <c r="S67" s="11"/>
      <c r="T67" s="114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.600000000000001" customHeight="1" x14ac:dyDescent="0.25">
      <c r="A68" s="104"/>
      <c r="B68" s="86" t="s">
        <v>84</v>
      </c>
      <c r="C68" s="69">
        <v>3</v>
      </c>
      <c r="D68" s="69">
        <v>1</v>
      </c>
      <c r="E68" s="69">
        <v>120</v>
      </c>
      <c r="F68" s="69">
        <f>SUM(C68*D68*E68)</f>
        <v>360</v>
      </c>
      <c r="G68" s="115"/>
      <c r="H68" s="48"/>
      <c r="I68" s="116"/>
      <c r="J68" s="22"/>
      <c r="K68" s="23"/>
      <c r="L68" s="23">
        <f>F68</f>
        <v>360</v>
      </c>
      <c r="M68" s="23"/>
      <c r="N68" s="23"/>
      <c r="O68" s="23"/>
      <c r="P68" s="23"/>
      <c r="Q68" s="23"/>
      <c r="R68" s="11"/>
      <c r="S68" s="11"/>
      <c r="T68" s="114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8.600000000000001" customHeight="1" thickBot="1" x14ac:dyDescent="0.3">
      <c r="A69" s="117"/>
      <c r="B69" s="75" t="s">
        <v>85</v>
      </c>
      <c r="C69" s="118">
        <v>5</v>
      </c>
      <c r="D69" s="118">
        <v>1</v>
      </c>
      <c r="E69" s="118">
        <v>80</v>
      </c>
      <c r="F69" s="118">
        <f>SUM(C69*D69*E69)</f>
        <v>400</v>
      </c>
      <c r="G69" s="118">
        <f>SUM(F62:F69)</f>
        <v>6600</v>
      </c>
      <c r="H69" s="119">
        <f>G69</f>
        <v>6600</v>
      </c>
      <c r="I69" s="120"/>
      <c r="J69" s="31"/>
      <c r="K69" s="32"/>
      <c r="L69" s="32">
        <f>F69</f>
        <v>400</v>
      </c>
      <c r="M69" s="32"/>
      <c r="N69" s="32"/>
      <c r="O69" s="32"/>
      <c r="P69" s="32"/>
      <c r="Q69" s="32"/>
      <c r="R69" s="33"/>
      <c r="S69" s="33"/>
      <c r="T69" s="114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8.600000000000001" customHeight="1" thickTop="1" x14ac:dyDescent="0.25">
      <c r="A70" s="108"/>
      <c r="B70" s="121" t="s">
        <v>86</v>
      </c>
      <c r="C70" s="122"/>
      <c r="D70" s="122"/>
      <c r="E70" s="122"/>
      <c r="F70" s="121"/>
      <c r="G70" s="123"/>
      <c r="H70" s="124"/>
      <c r="I70" s="125"/>
      <c r="J70" s="56"/>
      <c r="K70" s="56"/>
      <c r="L70" s="56"/>
      <c r="M70" s="56"/>
      <c r="N70" s="56"/>
      <c r="O70" s="56"/>
      <c r="P70" s="56"/>
      <c r="Q70" s="56"/>
      <c r="R70" s="57"/>
      <c r="S70" s="57"/>
      <c r="T70" s="114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8.600000000000001" customHeight="1" x14ac:dyDescent="0.25">
      <c r="A71" s="104"/>
      <c r="B71" s="45" t="s">
        <v>87</v>
      </c>
      <c r="C71" s="7">
        <v>5</v>
      </c>
      <c r="D71" s="7">
        <v>1</v>
      </c>
      <c r="E71" s="7">
        <v>160</v>
      </c>
      <c r="F71" s="47">
        <f t="shared" ref="F71:F74" si="4">C71*D71*E71</f>
        <v>800</v>
      </c>
      <c r="G71" s="126"/>
      <c r="H71" s="127"/>
      <c r="I71" s="125"/>
      <c r="J71" s="23"/>
      <c r="K71" s="23">
        <f t="shared" ref="K71:K75" si="5">F71</f>
        <v>800</v>
      </c>
      <c r="L71" s="23"/>
      <c r="M71" s="23"/>
      <c r="N71" s="23"/>
      <c r="O71" s="23"/>
      <c r="P71" s="23"/>
      <c r="Q71" s="23"/>
      <c r="R71" s="11"/>
      <c r="S71" s="11"/>
      <c r="T71" s="114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8.600000000000001" customHeight="1" x14ac:dyDescent="0.25">
      <c r="A72" s="104"/>
      <c r="B72" s="45" t="s">
        <v>88</v>
      </c>
      <c r="C72" s="7">
        <v>2</v>
      </c>
      <c r="D72" s="7">
        <v>1</v>
      </c>
      <c r="E72" s="7">
        <v>160</v>
      </c>
      <c r="F72" s="47">
        <f t="shared" si="4"/>
        <v>320</v>
      </c>
      <c r="G72" s="126"/>
      <c r="H72" s="127"/>
      <c r="I72" s="125"/>
      <c r="J72" s="23"/>
      <c r="K72" s="23">
        <f t="shared" si="5"/>
        <v>320</v>
      </c>
      <c r="L72" s="23"/>
      <c r="M72" s="23"/>
      <c r="N72" s="23"/>
      <c r="O72" s="23"/>
      <c r="P72" s="23"/>
      <c r="Q72" s="23"/>
      <c r="R72" s="11"/>
      <c r="S72" s="11"/>
      <c r="T72" s="114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8.600000000000001" customHeight="1" x14ac:dyDescent="0.25">
      <c r="A73" s="104"/>
      <c r="B73" s="45" t="s">
        <v>89</v>
      </c>
      <c r="C73" s="7">
        <v>11</v>
      </c>
      <c r="D73" s="7">
        <v>1</v>
      </c>
      <c r="E73" s="7">
        <v>160</v>
      </c>
      <c r="F73" s="47">
        <f>C73*D73*E73</f>
        <v>1760</v>
      </c>
      <c r="G73" s="126"/>
      <c r="H73" s="127"/>
      <c r="I73" s="125"/>
      <c r="J73" s="23"/>
      <c r="K73" s="23">
        <f>F73</f>
        <v>1760</v>
      </c>
      <c r="L73" s="23"/>
      <c r="M73" s="23"/>
      <c r="N73" s="23"/>
      <c r="O73" s="23"/>
      <c r="P73" s="23"/>
      <c r="Q73" s="23"/>
      <c r="R73" s="11"/>
      <c r="S73" s="11"/>
      <c r="T73" s="114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8.600000000000001" customHeight="1" x14ac:dyDescent="0.25">
      <c r="A74" s="104"/>
      <c r="B74" s="45" t="s">
        <v>90</v>
      </c>
      <c r="C74" s="7">
        <v>22</v>
      </c>
      <c r="D74" s="7">
        <v>1</v>
      </c>
      <c r="E74" s="7">
        <v>160</v>
      </c>
      <c r="F74" s="47">
        <f t="shared" si="4"/>
        <v>3520</v>
      </c>
      <c r="G74" s="126"/>
      <c r="H74" s="127"/>
      <c r="I74" s="125"/>
      <c r="J74" s="23"/>
      <c r="K74" s="23">
        <f t="shared" si="5"/>
        <v>3520</v>
      </c>
      <c r="L74" s="23"/>
      <c r="M74" s="23"/>
      <c r="N74" s="23"/>
      <c r="O74" s="23"/>
      <c r="P74" s="23"/>
      <c r="Q74" s="23"/>
      <c r="R74" s="11"/>
      <c r="S74" s="11"/>
      <c r="T74" s="114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8.600000000000001" customHeight="1" x14ac:dyDescent="0.25">
      <c r="A75" s="104"/>
      <c r="B75" s="45" t="s">
        <v>91</v>
      </c>
      <c r="C75" s="47">
        <v>28</v>
      </c>
      <c r="D75" s="47">
        <v>1</v>
      </c>
      <c r="E75" s="47">
        <v>160</v>
      </c>
      <c r="F75" s="47">
        <f>SUM(C75*D75*E75)</f>
        <v>4480</v>
      </c>
      <c r="G75" s="115"/>
      <c r="H75" s="82"/>
      <c r="I75" s="125"/>
      <c r="J75" s="23"/>
      <c r="K75" s="23">
        <f t="shared" si="5"/>
        <v>4480</v>
      </c>
      <c r="L75" s="23"/>
      <c r="M75" s="23"/>
      <c r="N75" s="23"/>
      <c r="O75" s="23"/>
      <c r="P75" s="23"/>
      <c r="Q75" s="23"/>
      <c r="R75" s="11"/>
      <c r="S75" s="11"/>
      <c r="T75" s="114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8.600000000000001" customHeight="1" x14ac:dyDescent="0.25">
      <c r="A76" s="104"/>
      <c r="B76" s="86" t="s">
        <v>92</v>
      </c>
      <c r="C76" s="47">
        <v>14</v>
      </c>
      <c r="D76" s="47">
        <v>1</v>
      </c>
      <c r="E76" s="47">
        <v>160</v>
      </c>
      <c r="F76" s="47">
        <f>C76*D76*E76</f>
        <v>2240</v>
      </c>
      <c r="G76" s="115"/>
      <c r="H76" s="82"/>
      <c r="I76" s="125"/>
      <c r="J76" s="23"/>
      <c r="K76" s="23">
        <f>F76</f>
        <v>2240</v>
      </c>
      <c r="L76" s="23"/>
      <c r="M76" s="23"/>
      <c r="N76" s="23"/>
      <c r="O76" s="23"/>
      <c r="P76" s="23"/>
      <c r="Q76" s="23"/>
      <c r="R76" s="11"/>
      <c r="S76" s="11"/>
      <c r="T76" s="114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8.600000000000001" customHeight="1" x14ac:dyDescent="0.25">
      <c r="A77" s="104"/>
      <c r="B77" s="45" t="s">
        <v>93</v>
      </c>
      <c r="C77" s="47">
        <v>4</v>
      </c>
      <c r="D77" s="47">
        <v>1</v>
      </c>
      <c r="E77" s="47">
        <v>160</v>
      </c>
      <c r="F77" s="47">
        <f>C77*D77*E77</f>
        <v>640</v>
      </c>
      <c r="G77" s="115"/>
      <c r="H77" s="128"/>
      <c r="I77" s="125"/>
      <c r="J77" s="23"/>
      <c r="K77" s="23">
        <f>F77</f>
        <v>640</v>
      </c>
      <c r="L77" s="23"/>
      <c r="M77" s="23"/>
      <c r="N77" s="23"/>
      <c r="O77" s="23"/>
      <c r="P77" s="23"/>
      <c r="Q77" s="23"/>
      <c r="R77" s="11"/>
      <c r="S77" s="11"/>
      <c r="T77" s="114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8.600000000000001" customHeight="1" x14ac:dyDescent="0.25">
      <c r="A78" s="104"/>
      <c r="B78" s="45" t="s">
        <v>94</v>
      </c>
      <c r="C78" s="47">
        <v>4</v>
      </c>
      <c r="D78" s="47">
        <v>1</v>
      </c>
      <c r="E78" s="47">
        <v>160</v>
      </c>
      <c r="F78" s="47">
        <f>SUM(C78*E78)</f>
        <v>640</v>
      </c>
      <c r="G78" s="115"/>
      <c r="H78" s="82"/>
      <c r="I78" s="125"/>
      <c r="J78" s="23"/>
      <c r="K78" s="23">
        <f>F78</f>
        <v>640</v>
      </c>
      <c r="L78" s="23"/>
      <c r="M78" s="23"/>
      <c r="N78" s="23"/>
      <c r="O78" s="23"/>
      <c r="P78" s="23"/>
      <c r="Q78" s="11"/>
      <c r="R78" s="11"/>
      <c r="S78" s="11"/>
      <c r="T78" s="114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8.600000000000001" customHeight="1" x14ac:dyDescent="0.25">
      <c r="A79" s="104"/>
      <c r="B79" s="45" t="s">
        <v>95</v>
      </c>
      <c r="C79" s="47">
        <v>28</v>
      </c>
      <c r="D79" s="47">
        <v>1</v>
      </c>
      <c r="E79" s="47">
        <v>120</v>
      </c>
      <c r="F79" s="47">
        <f>SUM(C79*D79*E79)</f>
        <v>3360</v>
      </c>
      <c r="G79" s="115"/>
      <c r="H79" s="82"/>
      <c r="I79" s="125"/>
      <c r="J79" s="23"/>
      <c r="K79" s="23"/>
      <c r="L79" s="23">
        <f>F79</f>
        <v>3360</v>
      </c>
      <c r="M79" s="23"/>
      <c r="N79" s="23"/>
      <c r="O79" s="23"/>
      <c r="P79" s="23"/>
      <c r="Q79" s="23"/>
      <c r="R79" s="11"/>
      <c r="S79" s="11"/>
      <c r="T79" s="114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8.600000000000001" customHeight="1" x14ac:dyDescent="0.25">
      <c r="A80" s="129"/>
      <c r="B80" s="130" t="s">
        <v>96</v>
      </c>
      <c r="C80" s="131">
        <v>6</v>
      </c>
      <c r="D80" s="131">
        <v>1</v>
      </c>
      <c r="E80" s="131">
        <v>110</v>
      </c>
      <c r="F80" s="131">
        <f>C80*D80*E80</f>
        <v>660</v>
      </c>
      <c r="G80" s="132"/>
      <c r="H80" s="133"/>
      <c r="I80" s="134"/>
      <c r="J80" s="135"/>
      <c r="K80" s="136"/>
      <c r="L80" s="136">
        <f>F80</f>
        <v>660</v>
      </c>
      <c r="M80" s="136"/>
      <c r="N80" s="136"/>
      <c r="O80" s="136"/>
      <c r="P80" s="136"/>
      <c r="Q80" s="137"/>
      <c r="R80" s="136"/>
      <c r="S80" s="136"/>
      <c r="T80" s="114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8.600000000000001" customHeight="1" x14ac:dyDescent="0.25">
      <c r="A81" s="104"/>
      <c r="B81" s="45" t="s">
        <v>97</v>
      </c>
      <c r="C81" s="47">
        <v>230</v>
      </c>
      <c r="D81" s="47">
        <v>1</v>
      </c>
      <c r="E81" s="47">
        <v>1</v>
      </c>
      <c r="F81" s="47">
        <f>C81*D81*E81</f>
        <v>230</v>
      </c>
      <c r="G81" s="104"/>
      <c r="H81" s="138"/>
      <c r="I81" s="139"/>
      <c r="J81" s="140"/>
      <c r="K81" s="104"/>
      <c r="L81" s="18">
        <v>230</v>
      </c>
      <c r="M81" s="141"/>
      <c r="N81" s="23"/>
      <c r="O81" s="23"/>
      <c r="P81" s="23"/>
      <c r="Q81" s="23"/>
      <c r="R81" s="11"/>
      <c r="S81" s="11"/>
      <c r="T81" s="114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8.600000000000001" customHeight="1" x14ac:dyDescent="0.25">
      <c r="A82" s="104"/>
      <c r="B82" s="45" t="s">
        <v>98</v>
      </c>
      <c r="C82" s="47">
        <v>4</v>
      </c>
      <c r="D82" s="47">
        <v>1</v>
      </c>
      <c r="E82" s="47">
        <v>120</v>
      </c>
      <c r="F82" s="47">
        <f>C82*D82*E82</f>
        <v>480</v>
      </c>
      <c r="G82" s="69"/>
      <c r="H82" s="48"/>
      <c r="I82" s="134"/>
      <c r="J82" s="22"/>
      <c r="K82" s="23"/>
      <c r="L82" s="23"/>
      <c r="M82" s="23"/>
      <c r="N82" s="23"/>
      <c r="O82" s="23"/>
      <c r="P82" s="23">
        <f>F82</f>
        <v>480</v>
      </c>
      <c r="Q82" s="11"/>
      <c r="R82" s="11"/>
      <c r="S82" s="11"/>
      <c r="T82" s="114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8.600000000000001" customHeight="1" thickBot="1" x14ac:dyDescent="0.3">
      <c r="A83" s="117"/>
      <c r="B83" s="25" t="s">
        <v>99</v>
      </c>
      <c r="C83" s="28">
        <v>1000</v>
      </c>
      <c r="D83" s="28">
        <v>1</v>
      </c>
      <c r="E83" s="28">
        <v>1</v>
      </c>
      <c r="F83" s="28">
        <f>SUM(C83*D83)</f>
        <v>1000</v>
      </c>
      <c r="G83" s="28">
        <f>SUM(F71:F83)</f>
        <v>20130</v>
      </c>
      <c r="H83" s="119">
        <f>G83</f>
        <v>20130</v>
      </c>
      <c r="I83" s="142"/>
      <c r="J83" s="31"/>
      <c r="K83" s="32"/>
      <c r="L83" s="32"/>
      <c r="M83" s="33">
        <f>F83</f>
        <v>1000</v>
      </c>
      <c r="N83" s="143"/>
      <c r="O83" s="143"/>
      <c r="P83" s="143"/>
      <c r="Q83" s="32"/>
      <c r="R83" s="33"/>
      <c r="S83" s="33"/>
      <c r="T83" s="114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8.600000000000001" customHeight="1" thickTop="1" x14ac:dyDescent="0.25">
      <c r="A84" s="122" t="s">
        <v>100</v>
      </c>
      <c r="B84" s="121" t="s">
        <v>101</v>
      </c>
      <c r="C84" s="57">
        <v>25</v>
      </c>
      <c r="D84" s="57">
        <v>1</v>
      </c>
      <c r="E84" s="57">
        <v>160</v>
      </c>
      <c r="F84" s="57">
        <f>C84*D84*E84</f>
        <v>4000</v>
      </c>
      <c r="G84" s="57">
        <f>SUM(F84:F84)</f>
        <v>4000</v>
      </c>
      <c r="H84" s="144"/>
      <c r="I84" s="21"/>
      <c r="J84" s="55"/>
      <c r="K84" s="56"/>
      <c r="L84" s="56"/>
      <c r="M84" s="56"/>
      <c r="N84" s="56"/>
      <c r="O84" s="56">
        <f>F84</f>
        <v>4000</v>
      </c>
      <c r="P84" s="56"/>
      <c r="Q84" s="56"/>
      <c r="R84" s="57"/>
      <c r="S84" s="5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8"/>
      <c r="AG84" s="98"/>
      <c r="AH84" s="98"/>
      <c r="AI84" s="98"/>
      <c r="AJ84" s="98"/>
      <c r="AK84" s="98"/>
      <c r="AL84" s="98"/>
      <c r="AM84" s="98"/>
    </row>
    <row r="85" spans="1:42" ht="18.600000000000001" customHeight="1" x14ac:dyDescent="0.25">
      <c r="A85" s="145"/>
      <c r="B85" s="87" t="s">
        <v>102</v>
      </c>
      <c r="C85" s="11"/>
      <c r="D85" s="11"/>
      <c r="E85" s="11"/>
      <c r="F85" s="11"/>
      <c r="G85" s="11"/>
      <c r="H85" s="146"/>
      <c r="I85" s="21"/>
      <c r="J85" s="22"/>
      <c r="K85" s="23"/>
      <c r="L85" s="23"/>
      <c r="M85" s="23"/>
      <c r="N85" s="23"/>
      <c r="O85" s="23"/>
      <c r="P85" s="23"/>
      <c r="Q85" s="23"/>
      <c r="R85" s="11"/>
      <c r="S85" s="11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8"/>
      <c r="AG85" s="98"/>
      <c r="AH85" s="98"/>
      <c r="AI85" s="98"/>
      <c r="AJ85" s="98"/>
      <c r="AK85" s="98"/>
      <c r="AL85" s="98"/>
      <c r="AM85" s="98"/>
    </row>
    <row r="86" spans="1:42" ht="18.600000000000001" customHeight="1" x14ac:dyDescent="0.25">
      <c r="A86" s="58"/>
      <c r="B86" s="45" t="s">
        <v>103</v>
      </c>
      <c r="C86" s="11">
        <v>4</v>
      </c>
      <c r="D86" s="11">
        <v>1</v>
      </c>
      <c r="E86" s="11">
        <v>110</v>
      </c>
      <c r="F86" s="11">
        <f>C86*D86*E86</f>
        <v>440</v>
      </c>
      <c r="G86" s="11"/>
      <c r="H86" s="146"/>
      <c r="I86" s="21"/>
      <c r="J86" s="22"/>
      <c r="K86" s="23"/>
      <c r="L86" s="23"/>
      <c r="M86" s="23"/>
      <c r="N86" s="23">
        <f>F86</f>
        <v>440</v>
      </c>
      <c r="O86" s="23"/>
      <c r="P86" s="23"/>
      <c r="Q86" s="23"/>
      <c r="R86" s="11"/>
      <c r="S86" s="11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8"/>
      <c r="AG86" s="98"/>
      <c r="AH86" s="98"/>
      <c r="AI86" s="98"/>
      <c r="AJ86" s="98"/>
      <c r="AK86" s="98"/>
      <c r="AL86" s="98"/>
      <c r="AM86" s="98"/>
    </row>
    <row r="87" spans="1:42" ht="18.600000000000001" customHeight="1" x14ac:dyDescent="0.25">
      <c r="A87" s="145"/>
      <c r="B87" s="45" t="s">
        <v>104</v>
      </c>
      <c r="C87" s="11">
        <v>1</v>
      </c>
      <c r="D87" s="11">
        <v>2</v>
      </c>
      <c r="E87" s="11">
        <v>30</v>
      </c>
      <c r="F87" s="11">
        <f>C87*D87*E87</f>
        <v>60</v>
      </c>
      <c r="G87" s="11"/>
      <c r="H87" s="146"/>
      <c r="I87" s="21"/>
      <c r="J87" s="22"/>
      <c r="K87" s="23"/>
      <c r="L87" s="23"/>
      <c r="M87" s="23"/>
      <c r="N87" s="23">
        <f>F87</f>
        <v>60</v>
      </c>
      <c r="O87" s="11"/>
      <c r="P87" s="11"/>
      <c r="Q87" s="11"/>
      <c r="R87" s="11"/>
      <c r="S87" s="11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147"/>
      <c r="AG87" s="147"/>
      <c r="AH87" s="147"/>
      <c r="AI87" s="147"/>
      <c r="AJ87" s="147"/>
      <c r="AK87" s="147"/>
      <c r="AL87" s="147"/>
      <c r="AM87" s="147"/>
    </row>
    <row r="88" spans="1:42" ht="18.600000000000001" customHeight="1" x14ac:dyDescent="0.25">
      <c r="A88" s="7"/>
      <c r="B88" s="45" t="s">
        <v>105</v>
      </c>
      <c r="C88" s="11">
        <v>18</v>
      </c>
      <c r="D88" s="11">
        <v>1</v>
      </c>
      <c r="E88" s="11">
        <v>80</v>
      </c>
      <c r="F88" s="11">
        <f>C88*D88*E88</f>
        <v>1440</v>
      </c>
      <c r="G88" s="11"/>
      <c r="H88" s="146"/>
      <c r="I88" s="21"/>
      <c r="J88" s="22"/>
      <c r="K88" s="23"/>
      <c r="L88" s="23"/>
      <c r="M88" s="23"/>
      <c r="N88" s="23">
        <f>F88</f>
        <v>1440</v>
      </c>
      <c r="O88" s="23"/>
      <c r="P88" s="23"/>
      <c r="Q88" s="23"/>
      <c r="R88" s="11"/>
      <c r="S88" s="11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8"/>
      <c r="AG88" s="98"/>
      <c r="AH88" s="98"/>
      <c r="AI88" s="98"/>
      <c r="AJ88" s="98"/>
      <c r="AK88" s="98"/>
      <c r="AL88" s="98"/>
      <c r="AM88" s="98"/>
      <c r="AN88" s="99"/>
      <c r="AO88" s="99"/>
    </row>
    <row r="89" spans="1:42" ht="18.600000000000001" customHeight="1" x14ac:dyDescent="0.25">
      <c r="A89" s="145"/>
      <c r="B89" s="45" t="s">
        <v>106</v>
      </c>
      <c r="C89" s="11">
        <v>10</v>
      </c>
      <c r="D89" s="11">
        <v>1</v>
      </c>
      <c r="E89" s="11">
        <v>80</v>
      </c>
      <c r="F89" s="11">
        <f>C89*D89*E89</f>
        <v>800</v>
      </c>
      <c r="G89" s="11">
        <f>SUM(F86:F89)</f>
        <v>2740</v>
      </c>
      <c r="H89" s="146"/>
      <c r="I89" s="21"/>
      <c r="J89" s="22"/>
      <c r="K89" s="23"/>
      <c r="L89" s="23"/>
      <c r="M89" s="23"/>
      <c r="N89" s="23">
        <f>F89</f>
        <v>800</v>
      </c>
      <c r="O89" s="23"/>
      <c r="P89" s="23"/>
      <c r="Q89" s="23"/>
      <c r="R89" s="11"/>
      <c r="S89" s="11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8"/>
      <c r="AG89" s="98"/>
      <c r="AH89" s="98"/>
      <c r="AI89" s="98"/>
      <c r="AJ89" s="98"/>
      <c r="AK89" s="98"/>
      <c r="AL89" s="98"/>
      <c r="AM89" s="98"/>
      <c r="AN89" s="99"/>
      <c r="AO89" s="99"/>
    </row>
    <row r="90" spans="1:42" ht="18.600000000000001" customHeight="1" x14ac:dyDescent="0.25">
      <c r="A90" s="7"/>
      <c r="B90" s="87" t="s">
        <v>107</v>
      </c>
      <c r="C90" s="11"/>
      <c r="D90" s="11"/>
      <c r="E90" s="11"/>
      <c r="F90" s="11"/>
      <c r="G90" s="11"/>
      <c r="H90" s="146"/>
      <c r="I90" s="21"/>
      <c r="J90" s="22"/>
      <c r="K90" s="23"/>
      <c r="L90" s="23"/>
      <c r="M90" s="23"/>
      <c r="N90" s="23"/>
      <c r="O90" s="23"/>
      <c r="P90" s="23"/>
      <c r="Q90" s="23"/>
      <c r="R90" s="23"/>
      <c r="S90" s="23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8"/>
      <c r="AG90" s="98"/>
      <c r="AH90" s="98"/>
      <c r="AI90" s="98"/>
      <c r="AJ90" s="98"/>
      <c r="AK90" s="98"/>
      <c r="AL90" s="98"/>
      <c r="AM90" s="98"/>
      <c r="AN90" s="99"/>
      <c r="AO90" s="99"/>
    </row>
    <row r="91" spans="1:42" ht="18.600000000000001" customHeight="1" x14ac:dyDescent="0.25">
      <c r="A91" s="145"/>
      <c r="B91" s="45" t="s">
        <v>108</v>
      </c>
      <c r="C91" s="11">
        <v>4</v>
      </c>
      <c r="D91" s="11">
        <v>2</v>
      </c>
      <c r="E91" s="11">
        <v>160</v>
      </c>
      <c r="F91" s="11">
        <f>C91*D91*E91</f>
        <v>1280</v>
      </c>
      <c r="G91" s="11"/>
      <c r="H91" s="146"/>
      <c r="I91" s="21"/>
      <c r="J91" s="22"/>
      <c r="K91" s="23"/>
      <c r="L91" s="23"/>
      <c r="M91" s="23"/>
      <c r="N91" s="23"/>
      <c r="O91" s="23"/>
      <c r="P91" s="23"/>
      <c r="Q91" s="23"/>
      <c r="R91" s="23">
        <f>F91</f>
        <v>1280</v>
      </c>
      <c r="S91" s="23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8"/>
      <c r="AG91" s="98"/>
      <c r="AH91" s="98"/>
      <c r="AI91" s="98"/>
      <c r="AJ91" s="98"/>
      <c r="AK91" s="98"/>
      <c r="AL91" s="98"/>
      <c r="AM91" s="98"/>
      <c r="AN91" s="148"/>
      <c r="AO91" s="99"/>
    </row>
    <row r="92" spans="1:42" ht="18.600000000000001" customHeight="1" x14ac:dyDescent="0.25">
      <c r="A92" s="145"/>
      <c r="B92" s="45" t="s">
        <v>109</v>
      </c>
      <c r="C92" s="11">
        <v>2</v>
      </c>
      <c r="D92" s="11">
        <v>1</v>
      </c>
      <c r="E92" s="11">
        <v>60</v>
      </c>
      <c r="F92" s="11">
        <f>C92*D92*E92</f>
        <v>120</v>
      </c>
      <c r="G92" s="11">
        <f>SUM(F91:F92)</f>
        <v>1400</v>
      </c>
      <c r="H92" s="146"/>
      <c r="I92" s="21"/>
      <c r="J92" s="22"/>
      <c r="K92" s="23"/>
      <c r="L92" s="23">
        <f>F92</f>
        <v>120</v>
      </c>
      <c r="M92" s="23"/>
      <c r="N92" s="23"/>
      <c r="O92" s="23"/>
      <c r="P92" s="23"/>
      <c r="Q92" s="23"/>
      <c r="R92" s="23"/>
      <c r="S92" s="23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8"/>
      <c r="AG92" s="98"/>
      <c r="AH92" s="98"/>
      <c r="AI92" s="98"/>
      <c r="AJ92" s="98"/>
      <c r="AK92" s="98"/>
      <c r="AL92" s="98"/>
      <c r="AM92" s="98"/>
      <c r="AN92" s="148"/>
      <c r="AO92" s="148"/>
    </row>
    <row r="93" spans="1:42" ht="18.600000000000001" customHeight="1" x14ac:dyDescent="0.25">
      <c r="A93" s="145"/>
      <c r="B93" s="87" t="s">
        <v>110</v>
      </c>
      <c r="C93" s="11"/>
      <c r="D93" s="11"/>
      <c r="E93" s="11"/>
      <c r="F93" s="11"/>
      <c r="G93" s="11"/>
      <c r="H93" s="146"/>
      <c r="I93" s="21"/>
      <c r="J93" s="22"/>
      <c r="K93" s="23"/>
      <c r="L93" s="23"/>
      <c r="M93" s="23"/>
      <c r="N93" s="23"/>
      <c r="O93" s="11"/>
      <c r="P93" s="11"/>
      <c r="Q93" s="11"/>
      <c r="R93" s="11"/>
      <c r="S93" s="23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147"/>
      <c r="AG93" s="147"/>
      <c r="AH93" s="147"/>
      <c r="AI93" s="147"/>
      <c r="AJ93" s="147"/>
      <c r="AK93" s="147"/>
      <c r="AL93" s="147"/>
      <c r="AM93" s="147"/>
      <c r="AN93" s="100"/>
      <c r="AO93" s="148"/>
    </row>
    <row r="94" spans="1:42" ht="18.600000000000001" customHeight="1" x14ac:dyDescent="0.25">
      <c r="A94" s="58"/>
      <c r="B94" s="45" t="s">
        <v>111</v>
      </c>
      <c r="C94" s="11">
        <v>1</v>
      </c>
      <c r="D94" s="11">
        <v>20</v>
      </c>
      <c r="E94" s="11">
        <v>180</v>
      </c>
      <c r="F94" s="11">
        <f>C94*D94*E94</f>
        <v>3600</v>
      </c>
      <c r="G94" s="11">
        <f>SUM(F94:F94)</f>
        <v>3600</v>
      </c>
      <c r="H94" s="146"/>
      <c r="I94" s="21"/>
      <c r="J94" s="22"/>
      <c r="K94" s="23"/>
      <c r="L94" s="23"/>
      <c r="M94" s="23"/>
      <c r="N94" s="23"/>
      <c r="O94" s="23"/>
      <c r="P94" s="23"/>
      <c r="Q94" s="23"/>
      <c r="R94" s="23">
        <f>F94</f>
        <v>3600</v>
      </c>
      <c r="S94" s="23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8"/>
      <c r="AG94" s="98"/>
      <c r="AH94" s="98"/>
      <c r="AI94" s="98"/>
      <c r="AJ94" s="98"/>
      <c r="AK94" s="98"/>
      <c r="AL94" s="98"/>
      <c r="AM94" s="98"/>
      <c r="AN94" s="148"/>
      <c r="AO94" s="148"/>
    </row>
    <row r="95" spans="1:42" ht="18.600000000000001" customHeight="1" x14ac:dyDescent="0.25">
      <c r="A95" s="145"/>
      <c r="B95" s="87" t="s">
        <v>112</v>
      </c>
      <c r="C95" s="11"/>
      <c r="D95" s="11"/>
      <c r="E95" s="11"/>
      <c r="F95" s="11"/>
      <c r="G95" s="11"/>
      <c r="H95" s="146"/>
      <c r="I95" s="21"/>
      <c r="J95" s="22"/>
      <c r="K95" s="23"/>
      <c r="L95" s="23"/>
      <c r="M95" s="23"/>
      <c r="N95" s="23"/>
      <c r="O95" s="11"/>
      <c r="P95" s="11"/>
      <c r="Q95" s="11"/>
      <c r="R95" s="23"/>
      <c r="S95" s="23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147"/>
      <c r="AG95" s="147"/>
      <c r="AH95" s="147"/>
      <c r="AI95" s="147"/>
      <c r="AJ95" s="147"/>
      <c r="AK95" s="147"/>
      <c r="AL95" s="147"/>
      <c r="AM95" s="147"/>
      <c r="AO95" s="148"/>
    </row>
    <row r="96" spans="1:42" ht="18.600000000000001" customHeight="1" x14ac:dyDescent="0.25">
      <c r="A96" s="7"/>
      <c r="B96" s="45" t="s">
        <v>113</v>
      </c>
      <c r="C96" s="11">
        <v>1</v>
      </c>
      <c r="D96" s="11">
        <v>40</v>
      </c>
      <c r="E96" s="11">
        <v>12</v>
      </c>
      <c r="F96" s="11">
        <f>C96*D96*E96</f>
        <v>480</v>
      </c>
      <c r="G96" s="11"/>
      <c r="H96" s="146"/>
      <c r="I96" s="21"/>
      <c r="J96" s="22"/>
      <c r="K96" s="23"/>
      <c r="L96" s="23"/>
      <c r="M96" s="23"/>
      <c r="N96" s="23"/>
      <c r="O96" s="23"/>
      <c r="P96" s="23"/>
      <c r="Q96" s="23"/>
      <c r="R96" s="11">
        <f>F96</f>
        <v>480</v>
      </c>
      <c r="S96" s="23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8"/>
      <c r="AG96" s="98"/>
      <c r="AH96" s="98"/>
      <c r="AI96" s="98"/>
      <c r="AJ96" s="98"/>
      <c r="AK96" s="98"/>
      <c r="AL96" s="98"/>
      <c r="AM96" s="98"/>
      <c r="AN96" s="148"/>
      <c r="AO96" s="148"/>
    </row>
    <row r="97" spans="1:41" ht="18.600000000000001" customHeight="1" x14ac:dyDescent="0.25">
      <c r="A97" s="7"/>
      <c r="B97" s="45" t="s">
        <v>114</v>
      </c>
      <c r="C97" s="11">
        <v>1</v>
      </c>
      <c r="D97" s="11">
        <v>1</v>
      </c>
      <c r="E97" s="11">
        <v>400</v>
      </c>
      <c r="F97" s="11">
        <f>C97*D97*E97</f>
        <v>400</v>
      </c>
      <c r="G97" s="11"/>
      <c r="H97" s="146"/>
      <c r="I97" s="21"/>
      <c r="J97" s="22"/>
      <c r="K97" s="23"/>
      <c r="L97" s="23"/>
      <c r="M97" s="23"/>
      <c r="N97" s="23"/>
      <c r="O97" s="23"/>
      <c r="P97" s="23"/>
      <c r="Q97" s="23"/>
      <c r="R97" s="11">
        <f>F97</f>
        <v>400</v>
      </c>
      <c r="S97" s="23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8"/>
      <c r="AG97" s="98"/>
      <c r="AH97" s="98"/>
      <c r="AI97" s="98"/>
      <c r="AJ97" s="98"/>
      <c r="AK97" s="98"/>
      <c r="AL97" s="98"/>
      <c r="AM97" s="98"/>
      <c r="AN97" s="148"/>
      <c r="AO97" s="148"/>
    </row>
    <row r="98" spans="1:41" ht="18.600000000000001" customHeight="1" x14ac:dyDescent="0.25">
      <c r="A98" s="145"/>
      <c r="B98" s="45" t="s">
        <v>115</v>
      </c>
      <c r="C98" s="11"/>
      <c r="D98" s="11"/>
      <c r="E98" s="11"/>
      <c r="F98" s="11">
        <v>750</v>
      </c>
      <c r="G98" s="11"/>
      <c r="H98" s="146"/>
      <c r="I98" s="21"/>
      <c r="J98" s="22"/>
      <c r="K98" s="23"/>
      <c r="L98" s="23"/>
      <c r="M98" s="23"/>
      <c r="N98" s="23"/>
      <c r="O98" s="23"/>
      <c r="P98" s="23"/>
      <c r="Q98" s="23"/>
      <c r="R98" s="11">
        <f>F98</f>
        <v>750</v>
      </c>
      <c r="S98" s="23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8"/>
      <c r="AG98" s="98"/>
      <c r="AH98" s="98"/>
      <c r="AI98" s="98"/>
      <c r="AJ98" s="98"/>
      <c r="AK98" s="98"/>
      <c r="AL98" s="98"/>
      <c r="AM98" s="98"/>
      <c r="AN98" s="148"/>
      <c r="AO98" s="148"/>
    </row>
    <row r="99" spans="1:41" ht="18.600000000000001" customHeight="1" thickBot="1" x14ac:dyDescent="0.3">
      <c r="A99" s="26"/>
      <c r="B99" s="25" t="s">
        <v>116</v>
      </c>
      <c r="C99" s="33">
        <v>40</v>
      </c>
      <c r="D99" s="33">
        <v>1</v>
      </c>
      <c r="E99" s="33">
        <v>16</v>
      </c>
      <c r="F99" s="33">
        <f>C99*D99*E99</f>
        <v>640</v>
      </c>
      <c r="G99" s="33">
        <f>SUM(F96:F99)</f>
        <v>2270</v>
      </c>
      <c r="H99" s="149">
        <f>SUM(G84:G99)</f>
        <v>14010</v>
      </c>
      <c r="I99" s="30"/>
      <c r="J99" s="31"/>
      <c r="K99" s="32"/>
      <c r="L99" s="32"/>
      <c r="M99" s="32"/>
      <c r="N99" s="32"/>
      <c r="O99" s="32"/>
      <c r="P99" s="32">
        <f>F99</f>
        <v>640</v>
      </c>
      <c r="Q99" s="32"/>
      <c r="R99" s="33"/>
      <c r="S99" s="32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8"/>
      <c r="AG99" s="98"/>
      <c r="AH99" s="98"/>
      <c r="AI99" s="98"/>
      <c r="AJ99" s="98"/>
      <c r="AK99" s="98"/>
      <c r="AL99" s="98"/>
      <c r="AM99" s="98"/>
      <c r="AN99" s="148"/>
      <c r="AO99" s="148"/>
    </row>
    <row r="100" spans="1:41" ht="18.600000000000001" customHeight="1" thickTop="1" x14ac:dyDescent="0.25">
      <c r="A100" s="122"/>
      <c r="B100" s="122" t="s">
        <v>117</v>
      </c>
      <c r="C100" s="57"/>
      <c r="D100" s="57"/>
      <c r="E100" s="57"/>
      <c r="F100" s="57"/>
      <c r="G100" s="57"/>
      <c r="H100" s="144">
        <v>4800</v>
      </c>
      <c r="I100" s="21"/>
      <c r="J100" s="55"/>
      <c r="K100" s="56"/>
      <c r="L100" s="56"/>
      <c r="M100" s="56"/>
      <c r="N100" s="56"/>
      <c r="O100" s="56"/>
      <c r="P100" s="56"/>
      <c r="Q100" s="56"/>
      <c r="R100" s="56"/>
      <c r="S100" s="56">
        <f>H100</f>
        <v>4800</v>
      </c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8"/>
      <c r="AG100" s="98"/>
      <c r="AH100" s="98"/>
      <c r="AI100" s="98"/>
      <c r="AJ100" s="98"/>
      <c r="AK100" s="98"/>
      <c r="AL100" s="98"/>
      <c r="AM100" s="98"/>
      <c r="AN100" s="148"/>
      <c r="AO100" s="148"/>
    </row>
    <row r="101" spans="1:41" ht="18.600000000000001" customHeight="1" x14ac:dyDescent="0.25">
      <c r="A101" s="145"/>
      <c r="B101" s="87"/>
      <c r="C101" s="11"/>
      <c r="D101" s="11"/>
      <c r="E101" s="11"/>
      <c r="F101" s="11"/>
      <c r="G101" s="12" t="s">
        <v>166</v>
      </c>
      <c r="H101" s="146">
        <f>SUM(H3:H100)</f>
        <v>75312</v>
      </c>
      <c r="I101" s="21"/>
      <c r="J101" s="22"/>
      <c r="K101" s="23"/>
      <c r="L101" s="23"/>
      <c r="M101" s="23"/>
      <c r="N101" s="23"/>
      <c r="O101" s="23"/>
      <c r="P101" s="23"/>
      <c r="Q101" s="23"/>
      <c r="R101" s="23"/>
      <c r="S101" s="23"/>
      <c r="T101" s="150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8"/>
      <c r="AG101" s="98"/>
      <c r="AH101" s="98"/>
      <c r="AI101" s="98"/>
      <c r="AJ101" s="98"/>
      <c r="AK101" s="98"/>
      <c r="AL101" s="98"/>
      <c r="AM101" s="98"/>
      <c r="AN101" s="148"/>
      <c r="AO101" s="148"/>
    </row>
    <row r="102" spans="1:41" ht="16.8" customHeight="1" x14ac:dyDescent="0.2">
      <c r="A102" s="4"/>
      <c r="B102" s="4"/>
      <c r="C102" s="4"/>
      <c r="D102" s="4"/>
      <c r="E102" s="4"/>
      <c r="F102" s="4"/>
      <c r="G102" s="151"/>
      <c r="H102" s="152"/>
      <c r="I102" s="153"/>
      <c r="J102" s="154"/>
      <c r="K102" s="155"/>
      <c r="L102" s="155"/>
      <c r="M102" s="155"/>
      <c r="N102" s="155"/>
      <c r="O102" s="155"/>
      <c r="P102" s="155"/>
      <c r="Q102" s="155"/>
      <c r="R102" s="155"/>
      <c r="S102" s="155"/>
      <c r="T102" s="156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</row>
    <row r="103" spans="1:41" ht="18.600000000000001" customHeight="1" x14ac:dyDescent="0.25">
      <c r="A103" s="4"/>
      <c r="B103" s="4"/>
      <c r="C103" s="4"/>
      <c r="D103" s="4"/>
      <c r="E103" s="4"/>
      <c r="F103" s="4"/>
      <c r="G103" s="5" t="s">
        <v>165</v>
      </c>
      <c r="H103" s="159">
        <f>SUM(J103:S103)</f>
        <v>75312</v>
      </c>
      <c r="I103" s="160"/>
      <c r="J103" s="161">
        <f>SUM(J2:J102)</f>
        <v>7550</v>
      </c>
      <c r="K103" s="161">
        <f>SUM(K2:K102)</f>
        <v>24600</v>
      </c>
      <c r="L103" s="161">
        <f>SUM(L2:L102)</f>
        <v>7890</v>
      </c>
      <c r="M103" s="161">
        <f>SUM(M2:M102)</f>
        <v>2242</v>
      </c>
      <c r="N103" s="161">
        <f>SUM(N2:N102)</f>
        <v>4420</v>
      </c>
      <c r="O103" s="161">
        <f>SUM(O2:O102)</f>
        <v>10850</v>
      </c>
      <c r="P103" s="161">
        <f>SUM(P2:P102)</f>
        <v>1760</v>
      </c>
      <c r="Q103" s="161">
        <f>SUM(Q2:Q102)</f>
        <v>450</v>
      </c>
      <c r="R103" s="161">
        <f>SUM(R2:R102)</f>
        <v>10750</v>
      </c>
      <c r="S103" s="161">
        <f>SUM(S2:S102)</f>
        <v>4800</v>
      </c>
      <c r="AE103" s="71"/>
    </row>
    <row r="104" spans="1:41" ht="18.600000000000001" customHeight="1" x14ac:dyDescent="0.3">
      <c r="A104" s="4"/>
      <c r="B104" s="4"/>
      <c r="C104" s="4"/>
      <c r="D104" s="4"/>
      <c r="E104" s="4"/>
      <c r="F104" s="4"/>
      <c r="G104" s="19"/>
      <c r="H104" s="162"/>
      <c r="I104" s="153"/>
      <c r="J104" s="163"/>
      <c r="K104" s="164"/>
      <c r="L104" s="164"/>
      <c r="M104" s="164"/>
      <c r="N104" s="164"/>
      <c r="O104" s="164"/>
      <c r="P104" s="164"/>
      <c r="Q104" s="164"/>
      <c r="R104" s="164"/>
      <c r="S104" s="164"/>
      <c r="T104" s="165"/>
    </row>
    <row r="105" spans="1:41" ht="19.95" customHeight="1" x14ac:dyDescent="0.3"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</row>
    <row r="106" spans="1:41" ht="19.95" customHeight="1" x14ac:dyDescent="0.3">
      <c r="A106" s="2"/>
      <c r="B106" s="169" t="s">
        <v>118</v>
      </c>
      <c r="C106" s="2"/>
      <c r="D106" s="2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</row>
    <row r="107" spans="1:41" ht="19.95" customHeight="1" x14ac:dyDescent="0.25">
      <c r="B107" s="170" t="s">
        <v>119</v>
      </c>
      <c r="C107" s="67"/>
      <c r="D107" s="67"/>
      <c r="E107" s="69">
        <v>150</v>
      </c>
      <c r="F107" s="47">
        <f>C108*D108*E107</f>
        <v>600</v>
      </c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</row>
    <row r="108" spans="1:41" ht="19.95" customHeight="1" x14ac:dyDescent="0.25">
      <c r="B108" s="170" t="s">
        <v>120</v>
      </c>
      <c r="C108" s="171">
        <v>2</v>
      </c>
      <c r="D108" s="171">
        <v>2</v>
      </c>
      <c r="E108" s="7"/>
      <c r="F108" s="47" t="s">
        <v>121</v>
      </c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</row>
    <row r="109" spans="1:41" ht="19.95" customHeight="1" x14ac:dyDescent="0.25">
      <c r="B109" s="88" t="s">
        <v>122</v>
      </c>
      <c r="C109" s="7">
        <v>10</v>
      </c>
      <c r="D109" s="7">
        <v>1</v>
      </c>
      <c r="E109" s="7"/>
      <c r="F109" s="45" t="s">
        <v>121</v>
      </c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</row>
    <row r="110" spans="1:41" ht="19.95" customHeight="1" x14ac:dyDescent="0.25">
      <c r="B110" s="86" t="s">
        <v>123</v>
      </c>
      <c r="C110" s="7">
        <v>14</v>
      </c>
      <c r="D110" s="7"/>
      <c r="E110" s="58"/>
      <c r="F110" s="45" t="s">
        <v>121</v>
      </c>
      <c r="Q110" s="168"/>
      <c r="R110" s="168"/>
      <c r="S110" s="168"/>
    </row>
    <row r="111" spans="1:41" ht="26.4" customHeight="1" x14ac:dyDescent="0.25">
      <c r="B111" s="45" t="s">
        <v>124</v>
      </c>
      <c r="C111" s="58"/>
      <c r="D111" s="58"/>
      <c r="E111" s="58"/>
      <c r="F111" s="45" t="s">
        <v>121</v>
      </c>
    </row>
    <row r="112" spans="1:41" ht="19.95" customHeight="1" x14ac:dyDescent="0.25">
      <c r="B112" s="88" t="s">
        <v>125</v>
      </c>
      <c r="C112" s="58"/>
      <c r="D112" s="58"/>
      <c r="E112" s="7"/>
      <c r="F112" s="45" t="s">
        <v>121</v>
      </c>
    </row>
    <row r="113" spans="2:6" ht="19.95" customHeight="1" x14ac:dyDescent="0.25">
      <c r="B113" s="88" t="s">
        <v>126</v>
      </c>
      <c r="C113" s="7"/>
      <c r="D113" s="7"/>
      <c r="E113" s="67"/>
      <c r="F113" s="45" t="s">
        <v>121</v>
      </c>
    </row>
    <row r="114" spans="2:6" ht="19.95" customHeight="1" x14ac:dyDescent="0.25">
      <c r="B114" s="86" t="s">
        <v>127</v>
      </c>
      <c r="C114" s="67"/>
      <c r="D114" s="67"/>
      <c r="E114" s="67"/>
      <c r="F114" s="45" t="s">
        <v>121</v>
      </c>
    </row>
    <row r="115" spans="2:6" ht="19.95" customHeight="1" x14ac:dyDescent="0.25">
      <c r="B115" s="170" t="s">
        <v>119</v>
      </c>
      <c r="C115" s="67"/>
      <c r="D115" s="67"/>
      <c r="E115" s="7"/>
      <c r="F115" s="45" t="s">
        <v>121</v>
      </c>
    </row>
    <row r="116" spans="2:6" ht="19.95" customHeight="1" x14ac:dyDescent="0.25">
      <c r="B116" s="86" t="s">
        <v>128</v>
      </c>
      <c r="C116" s="7">
        <v>4.5</v>
      </c>
      <c r="D116" s="7">
        <v>1</v>
      </c>
      <c r="E116" s="7"/>
      <c r="F116" s="45" t="s">
        <v>121</v>
      </c>
    </row>
    <row r="117" spans="2:6" ht="19.95" customHeight="1" x14ac:dyDescent="0.25">
      <c r="B117" s="86" t="s">
        <v>129</v>
      </c>
      <c r="C117" s="7"/>
      <c r="D117" s="7"/>
      <c r="E117" s="67"/>
      <c r="F117" s="45" t="s">
        <v>121</v>
      </c>
    </row>
    <row r="118" spans="2:6" ht="19.95" customHeight="1" x14ac:dyDescent="0.25">
      <c r="B118" s="86" t="s">
        <v>130</v>
      </c>
      <c r="C118" s="67"/>
      <c r="D118" s="67"/>
      <c r="E118" s="67"/>
      <c r="F118" s="45" t="s">
        <v>121</v>
      </c>
    </row>
    <row r="119" spans="2:6" ht="19.95" customHeight="1" x14ac:dyDescent="0.25">
      <c r="B119" s="170" t="s">
        <v>119</v>
      </c>
      <c r="C119" s="67"/>
      <c r="D119" s="67"/>
      <c r="E119" s="7"/>
      <c r="F119" s="45" t="s">
        <v>121</v>
      </c>
    </row>
    <row r="120" spans="2:6" ht="19.95" customHeight="1" x14ac:dyDescent="0.25">
      <c r="B120" s="170" t="s">
        <v>120</v>
      </c>
      <c r="C120" s="7">
        <v>9.5</v>
      </c>
      <c r="D120" s="7">
        <v>2</v>
      </c>
      <c r="E120" s="7"/>
      <c r="F120" s="45" t="s">
        <v>121</v>
      </c>
    </row>
    <row r="121" spans="2:6" ht="19.95" customHeight="1" x14ac:dyDescent="0.25">
      <c r="B121" s="86" t="s">
        <v>131</v>
      </c>
      <c r="C121" s="7">
        <v>3</v>
      </c>
      <c r="D121" s="7">
        <v>2</v>
      </c>
      <c r="E121" s="7"/>
      <c r="F121" s="45" t="s">
        <v>121</v>
      </c>
    </row>
    <row r="122" spans="2:6" ht="19.95" customHeight="1" x14ac:dyDescent="0.25">
      <c r="B122" s="45" t="s">
        <v>132</v>
      </c>
      <c r="C122" s="7">
        <v>11</v>
      </c>
      <c r="D122" s="7"/>
      <c r="E122" s="7"/>
      <c r="F122" s="45" t="s">
        <v>121</v>
      </c>
    </row>
    <row r="123" spans="2:6" ht="19.95" customHeight="1" x14ac:dyDescent="0.25">
      <c r="B123" s="45" t="s">
        <v>133</v>
      </c>
      <c r="C123" s="7">
        <v>12</v>
      </c>
      <c r="D123" s="7"/>
      <c r="E123" s="7"/>
      <c r="F123" s="45" t="s">
        <v>121</v>
      </c>
    </row>
    <row r="124" spans="2:6" ht="19.95" customHeight="1" x14ac:dyDescent="0.25">
      <c r="B124" s="45" t="s">
        <v>134</v>
      </c>
      <c r="C124" s="7"/>
      <c r="D124" s="7"/>
      <c r="E124" s="7"/>
      <c r="F124" s="45" t="s">
        <v>121</v>
      </c>
    </row>
    <row r="125" spans="2:6" ht="19.95" customHeight="1" x14ac:dyDescent="0.25">
      <c r="B125" s="45" t="s">
        <v>135</v>
      </c>
      <c r="C125" s="7"/>
      <c r="D125" s="7"/>
      <c r="E125" s="7"/>
      <c r="F125" s="45" t="s">
        <v>121</v>
      </c>
    </row>
    <row r="126" spans="2:6" ht="19.95" customHeight="1" x14ac:dyDescent="0.25">
      <c r="B126" s="45" t="s">
        <v>136</v>
      </c>
      <c r="C126" s="7">
        <v>9.5</v>
      </c>
      <c r="D126" s="7"/>
      <c r="E126" s="7"/>
      <c r="F126" s="45" t="s">
        <v>121</v>
      </c>
    </row>
    <row r="127" spans="2:6" ht="19.95" customHeight="1" x14ac:dyDescent="0.25">
      <c r="B127" s="45" t="s">
        <v>137</v>
      </c>
      <c r="C127" s="7">
        <v>6</v>
      </c>
      <c r="D127" s="7">
        <v>10</v>
      </c>
      <c r="E127" s="7"/>
      <c r="F127" s="45" t="s">
        <v>121</v>
      </c>
    </row>
    <row r="128" spans="2:6" ht="19.95" customHeight="1" x14ac:dyDescent="0.25">
      <c r="B128" s="170" t="s">
        <v>138</v>
      </c>
      <c r="C128" s="7">
        <v>1</v>
      </c>
      <c r="D128" s="7">
        <v>7</v>
      </c>
      <c r="E128" s="7"/>
      <c r="F128" s="45" t="s">
        <v>121</v>
      </c>
    </row>
    <row r="129" spans="2:6" ht="19.95" customHeight="1" x14ac:dyDescent="0.25">
      <c r="B129" s="170" t="s">
        <v>139</v>
      </c>
      <c r="C129" s="7">
        <v>1</v>
      </c>
      <c r="D129" s="7">
        <v>7</v>
      </c>
      <c r="E129" s="7"/>
      <c r="F129" s="45" t="s">
        <v>121</v>
      </c>
    </row>
    <row r="130" spans="2:6" ht="19.95" customHeight="1" x14ac:dyDescent="0.25">
      <c r="B130" s="45" t="s">
        <v>140</v>
      </c>
      <c r="C130" s="7">
        <v>1</v>
      </c>
      <c r="D130" s="7">
        <v>8</v>
      </c>
      <c r="E130" s="7"/>
      <c r="F130" s="45" t="s">
        <v>121</v>
      </c>
    </row>
    <row r="131" spans="2:6" ht="19.95" customHeight="1" x14ac:dyDescent="0.25">
      <c r="B131" s="45" t="s">
        <v>141</v>
      </c>
      <c r="C131" s="7">
        <v>1</v>
      </c>
      <c r="D131" s="7">
        <v>10</v>
      </c>
      <c r="E131" s="7"/>
      <c r="F131" s="45" t="s">
        <v>121</v>
      </c>
    </row>
    <row r="132" spans="2:6" ht="19.95" customHeight="1" x14ac:dyDescent="0.25">
      <c r="B132" s="45" t="s">
        <v>142</v>
      </c>
      <c r="C132" s="7">
        <v>1</v>
      </c>
      <c r="D132" s="7">
        <v>3</v>
      </c>
      <c r="E132" s="7"/>
      <c r="F132" s="45" t="s">
        <v>121</v>
      </c>
    </row>
    <row r="133" spans="2:6" ht="19.95" customHeight="1" x14ac:dyDescent="0.25">
      <c r="B133" s="45" t="s">
        <v>143</v>
      </c>
      <c r="C133" s="7">
        <v>1</v>
      </c>
      <c r="D133" s="7">
        <v>7</v>
      </c>
      <c r="E133" s="7"/>
      <c r="F133" s="45" t="s">
        <v>121</v>
      </c>
    </row>
    <row r="134" spans="2:6" ht="19.95" customHeight="1" x14ac:dyDescent="0.25">
      <c r="B134" s="45" t="s">
        <v>144</v>
      </c>
      <c r="C134" s="7">
        <v>1</v>
      </c>
      <c r="D134" s="7">
        <v>7</v>
      </c>
      <c r="E134" s="7"/>
      <c r="F134" s="45" t="s">
        <v>121</v>
      </c>
    </row>
    <row r="135" spans="2:6" ht="19.95" customHeight="1" x14ac:dyDescent="0.25">
      <c r="B135" s="86" t="s">
        <v>145</v>
      </c>
      <c r="C135" s="7">
        <v>1</v>
      </c>
      <c r="D135" s="7">
        <v>4</v>
      </c>
      <c r="E135" s="7"/>
      <c r="F135" s="45" t="s">
        <v>121</v>
      </c>
    </row>
    <row r="136" spans="2:6" ht="19.95" customHeight="1" x14ac:dyDescent="0.25">
      <c r="B136" s="45" t="s">
        <v>146</v>
      </c>
      <c r="C136" s="7">
        <v>1</v>
      </c>
      <c r="D136" s="7">
        <v>7</v>
      </c>
      <c r="E136" s="46">
        <v>40</v>
      </c>
      <c r="F136" s="46">
        <f>C137*D137*E136</f>
        <v>680</v>
      </c>
    </row>
    <row r="137" spans="2:6" ht="19.95" customHeight="1" x14ac:dyDescent="0.25">
      <c r="B137" s="45" t="s">
        <v>147</v>
      </c>
      <c r="C137" s="7">
        <v>17</v>
      </c>
      <c r="D137" s="7">
        <v>1</v>
      </c>
      <c r="E137" s="46">
        <v>5</v>
      </c>
      <c r="F137" s="46">
        <f>C138*D138*E137</f>
        <v>150</v>
      </c>
    </row>
    <row r="138" spans="2:6" ht="19.95" customHeight="1" x14ac:dyDescent="0.25">
      <c r="B138" s="45" t="s">
        <v>148</v>
      </c>
      <c r="C138" s="7">
        <v>30</v>
      </c>
      <c r="D138" s="7">
        <v>1</v>
      </c>
      <c r="E138" s="173">
        <v>2</v>
      </c>
      <c r="F138" s="46">
        <f>C139*D139*E138</f>
        <v>280</v>
      </c>
    </row>
    <row r="139" spans="2:6" ht="19.95" customHeight="1" x14ac:dyDescent="0.25">
      <c r="B139" s="45" t="s">
        <v>149</v>
      </c>
      <c r="C139" s="67">
        <v>70</v>
      </c>
      <c r="D139" s="67">
        <v>2</v>
      </c>
      <c r="E139" s="7"/>
      <c r="F139" s="45" t="s">
        <v>121</v>
      </c>
    </row>
    <row r="140" spans="2:6" ht="19.95" customHeight="1" x14ac:dyDescent="0.25">
      <c r="B140" s="86" t="s">
        <v>150</v>
      </c>
      <c r="C140" s="7"/>
      <c r="D140" s="7"/>
      <c r="E140" s="47">
        <v>50</v>
      </c>
      <c r="F140" s="47">
        <f>C141*D141*E140</f>
        <v>400</v>
      </c>
    </row>
    <row r="141" spans="2:6" ht="19.95" customHeight="1" x14ac:dyDescent="0.25">
      <c r="B141" s="45" t="s">
        <v>151</v>
      </c>
      <c r="C141" s="47">
        <v>1</v>
      </c>
      <c r="D141" s="47">
        <v>8</v>
      </c>
      <c r="E141" s="47">
        <v>50</v>
      </c>
      <c r="F141" s="47">
        <f>C142*D142*E141</f>
        <v>400</v>
      </c>
    </row>
    <row r="142" spans="2:6" ht="19.95" customHeight="1" x14ac:dyDescent="0.25">
      <c r="B142" s="45" t="s">
        <v>152</v>
      </c>
      <c r="C142" s="47">
        <v>1</v>
      </c>
      <c r="D142" s="47">
        <v>8</v>
      </c>
      <c r="E142" s="7">
        <v>150</v>
      </c>
      <c r="F142" s="45" t="s">
        <v>121</v>
      </c>
    </row>
    <row r="143" spans="2:6" ht="19.95" customHeight="1" x14ac:dyDescent="0.25">
      <c r="B143" s="45" t="s">
        <v>153</v>
      </c>
      <c r="C143" s="7">
        <v>5</v>
      </c>
      <c r="D143" s="7">
        <v>1</v>
      </c>
      <c r="E143" s="7">
        <v>100</v>
      </c>
      <c r="F143" s="45" t="s">
        <v>121</v>
      </c>
    </row>
    <row r="144" spans="2:6" ht="19.95" customHeight="1" x14ac:dyDescent="0.25">
      <c r="B144" s="45" t="s">
        <v>154</v>
      </c>
      <c r="C144" s="7">
        <v>1</v>
      </c>
      <c r="D144" s="7">
        <v>3</v>
      </c>
      <c r="E144" s="4"/>
      <c r="F144" s="45" t="s">
        <v>121</v>
      </c>
    </row>
    <row r="145" spans="2:6" ht="19.95" customHeight="1" x14ac:dyDescent="0.25">
      <c r="B145" s="45" t="s">
        <v>155</v>
      </c>
      <c r="E145" s="11" t="s">
        <v>156</v>
      </c>
      <c r="F145" s="11" t="s">
        <v>121</v>
      </c>
    </row>
    <row r="146" spans="2:6" ht="19.95" customHeight="1" x14ac:dyDescent="0.25">
      <c r="B146" s="45" t="s">
        <v>157</v>
      </c>
      <c r="C146" s="11" t="s">
        <v>158</v>
      </c>
      <c r="D146" s="11" t="s">
        <v>159</v>
      </c>
      <c r="E146" s="11"/>
      <c r="F146" s="11" t="s">
        <v>121</v>
      </c>
    </row>
    <row r="147" spans="2:6" ht="19.95" customHeight="1" x14ac:dyDescent="0.25">
      <c r="B147" s="45" t="s">
        <v>160</v>
      </c>
      <c r="C147" s="11"/>
      <c r="D147" s="11"/>
      <c r="E147" s="11"/>
      <c r="F147" s="11" t="s">
        <v>121</v>
      </c>
    </row>
    <row r="148" spans="2:6" ht="19.95" customHeight="1" x14ac:dyDescent="0.25">
      <c r="B148" s="45" t="s">
        <v>161</v>
      </c>
      <c r="C148" s="11"/>
      <c r="D148" s="11"/>
      <c r="E148" s="131"/>
      <c r="F148" s="131">
        <v>2000</v>
      </c>
    </row>
    <row r="149" spans="2:6" ht="19.95" customHeight="1" x14ac:dyDescent="0.25">
      <c r="B149" s="130" t="s">
        <v>162</v>
      </c>
      <c r="C149" s="131"/>
      <c r="D149" s="131"/>
      <c r="E149" s="47">
        <v>60</v>
      </c>
      <c r="F149" s="47">
        <f>C150*D150*E149</f>
        <v>180</v>
      </c>
    </row>
    <row r="150" spans="2:6" ht="19.95" customHeight="1" x14ac:dyDescent="0.25">
      <c r="B150" s="45" t="s">
        <v>163</v>
      </c>
      <c r="C150" s="7">
        <v>3</v>
      </c>
      <c r="D150" s="7">
        <v>1</v>
      </c>
      <c r="E150" s="4"/>
      <c r="F150" s="58" t="s">
        <v>121</v>
      </c>
    </row>
  </sheetData>
  <mergeCells count="1">
    <mergeCell ref="G102:H10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B95EE79-D4DA-420A-A7FD-2AA35CF6CCBA}"/>
</file>

<file path=customXml/itemProps2.xml><?xml version="1.0" encoding="utf-8"?>
<ds:datastoreItem xmlns:ds="http://schemas.openxmlformats.org/officeDocument/2006/customXml" ds:itemID="{BB481277-2B3A-49A2-9C8B-26769782783D}"/>
</file>

<file path=customXml/itemProps3.xml><?xml version="1.0" encoding="utf-8"?>
<ds:datastoreItem xmlns:ds="http://schemas.openxmlformats.org/officeDocument/2006/customXml" ds:itemID="{439A39F2-92EE-41B3-8F1D-204455650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2017-04-27T17:41:58Z</dcterms:created>
  <dcterms:modified xsi:type="dcterms:W3CDTF">2017-04-27T17:52:20Z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