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Turner Prize/A_Budget/"/>
    </mc:Choice>
  </mc:AlternateContent>
  <bookViews>
    <workbookView xWindow="0" yWindow="0" windowWidth="19200" windowHeight="6645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D52" i="1" l="1"/>
  <c r="J8" i="1"/>
  <c r="J7" i="1"/>
  <c r="H7" i="1"/>
  <c r="H8" i="1"/>
  <c r="J6" i="1"/>
  <c r="H6" i="1"/>
  <c r="F36" i="1"/>
  <c r="F2" i="1" s="1"/>
  <c r="F30" i="1"/>
  <c r="H34" i="1"/>
  <c r="F24" i="1"/>
  <c r="F17" i="1"/>
  <c r="F4" i="1"/>
  <c r="J49" i="1"/>
</calcChain>
</file>

<file path=xl/sharedStrings.xml><?xml version="1.0" encoding="utf-8"?>
<sst xmlns="http://schemas.openxmlformats.org/spreadsheetml/2006/main" count="65" uniqueCount="63">
  <si>
    <t>C070.ZK110.K232</t>
  </si>
  <si>
    <t>Allocated Budget</t>
  </si>
  <si>
    <t>Committed</t>
  </si>
  <si>
    <t>Actuals</t>
  </si>
  <si>
    <t>Purchase Order</t>
  </si>
  <si>
    <t>Notes</t>
  </si>
  <si>
    <t>Working Budget</t>
  </si>
  <si>
    <t>Sum of below</t>
  </si>
  <si>
    <t>Item</t>
  </si>
  <si>
    <t>Calculation</t>
  </si>
  <si>
    <t>Artist Fees</t>
  </si>
  <si>
    <t>Hack and Host</t>
  </si>
  <si>
    <t>Furniture, movement and lights (fee covered elsewhere)</t>
  </si>
  <si>
    <t>Fandangoekid</t>
  </si>
  <si>
    <t>Fee for workshop, delivery,accom and travel</t>
  </si>
  <si>
    <t>Sarah Munro</t>
  </si>
  <si>
    <t>£200 fee, plus accommodation, travel and PD</t>
  </si>
  <si>
    <t>Ben Borthwick</t>
  </si>
  <si>
    <t>Film screening fees</t>
  </si>
  <si>
    <t>£375 currently to George - anything needed for HIC?</t>
  </si>
  <si>
    <t>Greasy Fingers</t>
  </si>
  <si>
    <t>Fee for delivery (do we need moving costs?)</t>
  </si>
  <si>
    <t>Anna Bean</t>
  </si>
  <si>
    <t>Fee for development and delivery fee 2xdays plus materials</t>
  </si>
  <si>
    <t>LO:CUS dance</t>
  </si>
  <si>
    <t>Fee for development and delivery</t>
  </si>
  <si>
    <t>Kate Genever</t>
  </si>
  <si>
    <t>Delivering Teacher tours, expenses for travel</t>
  </si>
  <si>
    <t xml:space="preserve"> </t>
  </si>
  <si>
    <t>Musicians</t>
  </si>
  <si>
    <t>Total fee available for 3xbands</t>
  </si>
  <si>
    <t>Tech</t>
  </si>
  <si>
    <t>HPSS</t>
  </si>
  <si>
    <t>Sound</t>
  </si>
  <si>
    <t>Creation of Fandangoe kid boards</t>
  </si>
  <si>
    <t>Supplies for HCAL technicians</t>
  </si>
  <si>
    <t>Staffing</t>
  </si>
  <si>
    <t>HCAL bar staff underwrite</t>
  </si>
  <si>
    <t>Ferens Front of House and Turner Supervisors</t>
  </si>
  <si>
    <t>Technicians</t>
  </si>
  <si>
    <t>BSl</t>
  </si>
  <si>
    <t>Event</t>
  </si>
  <si>
    <t>Food for Feast and drink and tab for artists</t>
  </si>
  <si>
    <t xml:space="preserve">Furniture </t>
  </si>
  <si>
    <t>Inc transportation</t>
  </si>
  <si>
    <t>Van hire for day</t>
  </si>
  <si>
    <t>Security</t>
  </si>
  <si>
    <t>2xSIA</t>
  </si>
  <si>
    <t>Marketing</t>
  </si>
  <si>
    <t>Freesheet</t>
  </si>
  <si>
    <t>Design and print</t>
  </si>
  <si>
    <t>Freelancer for distribution</t>
  </si>
  <si>
    <t xml:space="preserve">Poster/ leaflet design and print </t>
  </si>
  <si>
    <t>Stickets and map covering for event dressing</t>
  </si>
  <si>
    <t>Digital costs</t>
  </si>
  <si>
    <t>budgeted elsewhere</t>
  </si>
  <si>
    <t>Postage back to Lux</t>
  </si>
  <si>
    <t>Velvet</t>
  </si>
  <si>
    <t>Plastic sheets</t>
  </si>
  <si>
    <t>Dustpan</t>
  </si>
  <si>
    <t>Petty cash</t>
  </si>
  <si>
    <t>UNDERSPEND:</t>
  </si>
  <si>
    <t>PRS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</si>
</sst>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6"/>
      <color theme="1"/>
      <name val="Trebuchet MS"/>
      <family val="2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1"/>
      <color rgb="FF1F497D"/>
      <name val="Calibri"/>
      <family val="2"/>
      <scheme val="minor"/>
    </font>
    <font>
      <sz val="11"/>
      <color rgb="FFFF0000"/>
      <name val="Trebuchet MS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6" xfId="0" applyFont="1" applyFill="1" applyBorder="1" applyAlignment="1" applyProtection="1">
      <alignment horizontal="left"/>
      <protection locked="0"/>
    </xf>
    <xf numFmtId="0" fontId="2" fillId="0" borderId="0" xfId="0" applyFont="1" applyBorder="1"/>
    <xf numFmtId="44" fontId="1" fillId="0" borderId="14" xfId="0" applyNumberFormat="1" applyFont="1" applyFill="1" applyBorder="1"/>
    <xf numFmtId="44" fontId="1" fillId="0" borderId="13" xfId="0" applyNumberFormat="1" applyFont="1" applyBorder="1"/>
    <xf numFmtId="44" fontId="1" fillId="0" borderId="14" xfId="0" applyNumberFormat="1" applyFont="1" applyBorder="1"/>
    <xf numFmtId="0" fontId="2" fillId="0" borderId="13" xfId="0" applyFont="1" applyBorder="1"/>
    <xf numFmtId="44" fontId="2" fillId="0" borderId="14" xfId="0" applyNumberFormat="1" applyFont="1" applyFill="1" applyBorder="1"/>
    <xf numFmtId="0" fontId="2" fillId="0" borderId="0" xfId="0" applyFont="1" applyFill="1" applyBorder="1" applyAlignment="1" applyProtection="1">
      <alignment horizontal="left"/>
      <protection locked="0"/>
    </xf>
    <xf numFmtId="44" fontId="2" fillId="0" borderId="14" xfId="0" applyNumberFormat="1" applyFont="1" applyBorder="1"/>
    <xf numFmtId="0" fontId="2" fillId="0" borderId="11" xfId="0" applyFont="1" applyBorder="1"/>
    <xf numFmtId="0" fontId="2" fillId="0" borderId="10" xfId="0" applyFont="1" applyBorder="1"/>
    <xf numFmtId="164" fontId="2" fillId="0" borderId="0" xfId="0" applyNumberFormat="1" applyFont="1" applyFill="1" applyBorder="1"/>
    <xf numFmtId="0" fontId="2" fillId="0" borderId="17" xfId="0" applyFont="1" applyFill="1" applyBorder="1" applyAlignment="1" applyProtection="1">
      <alignment horizontal="left"/>
      <protection locked="0"/>
    </xf>
    <xf numFmtId="0" fontId="2" fillId="0" borderId="18" xfId="0" applyFont="1" applyFill="1" applyBorder="1" applyAlignment="1" applyProtection="1">
      <alignment horizontal="left"/>
      <protection locked="0"/>
    </xf>
    <xf numFmtId="0" fontId="2" fillId="0" borderId="13" xfId="0" applyFont="1" applyFill="1" applyBorder="1" applyAlignment="1" applyProtection="1">
      <alignment horizontal="left"/>
      <protection locked="0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164" fontId="3" fillId="0" borderId="2" xfId="0" applyNumberFormat="1" applyFont="1" applyFill="1" applyBorder="1"/>
    <xf numFmtId="6" fontId="3" fillId="0" borderId="3" xfId="0" applyNumberFormat="1" applyFont="1" applyFill="1" applyBorder="1"/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Fill="1" applyBorder="1"/>
    <xf numFmtId="0" fontId="3" fillId="0" borderId="6" xfId="0" applyFont="1" applyBorder="1"/>
    <xf numFmtId="0" fontId="4" fillId="0" borderId="0" xfId="0" applyFont="1"/>
    <xf numFmtId="0" fontId="4" fillId="0" borderId="4" xfId="0" applyFont="1" applyBorder="1"/>
    <xf numFmtId="0" fontId="4" fillId="0" borderId="8" xfId="0" applyFont="1" applyBorder="1"/>
    <xf numFmtId="0" fontId="5" fillId="0" borderId="8" xfId="0" applyFont="1" applyBorder="1"/>
    <xf numFmtId="164" fontId="6" fillId="0" borderId="8" xfId="0" applyNumberFormat="1" applyFont="1" applyFill="1" applyBorder="1"/>
    <xf numFmtId="44" fontId="5" fillId="0" borderId="5" xfId="0" applyNumberFormat="1" applyFont="1" applyFill="1" applyBorder="1"/>
    <xf numFmtId="0" fontId="4" fillId="0" borderId="5" xfId="0" applyFont="1" applyBorder="1"/>
    <xf numFmtId="0" fontId="4" fillId="0" borderId="5" xfId="0" applyFont="1" applyFill="1" applyBorder="1"/>
    <xf numFmtId="0" fontId="4" fillId="0" borderId="7" xfId="0" applyFont="1" applyBorder="1"/>
    <xf numFmtId="0" fontId="6" fillId="0" borderId="0" xfId="0" applyFont="1"/>
    <xf numFmtId="0" fontId="6" fillId="0" borderId="11" xfId="0" applyFont="1" applyBorder="1"/>
    <xf numFmtId="0" fontId="6" fillId="0" borderId="10" xfId="0" applyFont="1" applyBorder="1"/>
    <xf numFmtId="164" fontId="6" fillId="0" borderId="10" xfId="0" applyNumberFormat="1" applyFont="1" applyFill="1" applyBorder="1"/>
    <xf numFmtId="44" fontId="6" fillId="0" borderId="12" xfId="0" applyNumberFormat="1" applyFont="1" applyFill="1" applyBorder="1"/>
    <xf numFmtId="44" fontId="6" fillId="0" borderId="11" xfId="0" applyNumberFormat="1" applyFont="1" applyBorder="1"/>
    <xf numFmtId="44" fontId="6" fillId="0" borderId="12" xfId="0" applyNumberFormat="1" applyFont="1" applyBorder="1"/>
    <xf numFmtId="0" fontId="6" fillId="0" borderId="12" xfId="0" applyFont="1" applyFill="1" applyBorder="1"/>
    <xf numFmtId="0" fontId="6" fillId="0" borderId="9" xfId="0" applyFont="1" applyBorder="1"/>
    <xf numFmtId="0" fontId="2" fillId="0" borderId="0" xfId="0" applyFont="1"/>
    <xf numFmtId="0" fontId="6" fillId="0" borderId="4" xfId="0" applyFont="1" applyBorder="1"/>
    <xf numFmtId="0" fontId="2" fillId="0" borderId="8" xfId="0" applyFont="1" applyBorder="1"/>
    <xf numFmtId="164" fontId="2" fillId="0" borderId="8" xfId="0" applyNumberFormat="1" applyFont="1" applyFill="1" applyBorder="1"/>
    <xf numFmtId="6" fontId="6" fillId="0" borderId="5" xfId="0" applyNumberFormat="1" applyFont="1" applyFill="1" applyBorder="1"/>
    <xf numFmtId="44" fontId="6" fillId="0" borderId="13" xfId="0" applyNumberFormat="1" applyFont="1" applyBorder="1"/>
    <xf numFmtId="44" fontId="6" fillId="0" borderId="14" xfId="0" applyNumberFormat="1" applyFont="1" applyBorder="1"/>
    <xf numFmtId="0" fontId="2" fillId="0" borderId="14" xfId="0" applyFont="1" applyFill="1" applyBorder="1"/>
    <xf numFmtId="0" fontId="2" fillId="0" borderId="7" xfId="0" applyFont="1" applyBorder="1"/>
    <xf numFmtId="0" fontId="7" fillId="0" borderId="0" xfId="0" applyFont="1"/>
    <xf numFmtId="0" fontId="2" fillId="0" borderId="0" xfId="0" applyFont="1" applyFill="1" applyBorder="1"/>
    <xf numFmtId="44" fontId="2" fillId="0" borderId="13" xfId="0" applyNumberFormat="1" applyFont="1" applyBorder="1"/>
    <xf numFmtId="0" fontId="2" fillId="0" borderId="15" xfId="0" applyFont="1" applyBorder="1"/>
    <xf numFmtId="164" fontId="2" fillId="0" borderId="10" xfId="0" applyNumberFormat="1" applyFont="1" applyFill="1" applyBorder="1"/>
    <xf numFmtId="44" fontId="2" fillId="0" borderId="12" xfId="0" applyNumberFormat="1" applyFont="1" applyFill="1" applyBorder="1"/>
    <xf numFmtId="44" fontId="6" fillId="0" borderId="4" xfId="0" applyNumberFormat="1" applyFont="1" applyBorder="1"/>
    <xf numFmtId="44" fontId="6" fillId="0" borderId="5" xfId="0" applyNumberFormat="1" applyFont="1" applyBorder="1"/>
    <xf numFmtId="0" fontId="2" fillId="0" borderId="4" xfId="0" applyFont="1" applyBorder="1"/>
    <xf numFmtId="0" fontId="2" fillId="0" borderId="5" xfId="0" applyFont="1" applyFill="1" applyBorder="1"/>
    <xf numFmtId="0" fontId="7" fillId="0" borderId="13" xfId="0" applyFont="1" applyBorder="1"/>
    <xf numFmtId="0" fontId="6" fillId="0" borderId="13" xfId="0" applyFont="1" applyBorder="1"/>
    <xf numFmtId="44" fontId="6" fillId="0" borderId="14" xfId="0" applyNumberFormat="1" applyFont="1" applyFill="1" applyBorder="1"/>
    <xf numFmtId="164" fontId="6" fillId="0" borderId="5" xfId="0" applyNumberFormat="1" applyFont="1" applyFill="1" applyBorder="1"/>
    <xf numFmtId="0" fontId="2" fillId="0" borderId="5" xfId="0" applyFont="1" applyBorder="1"/>
    <xf numFmtId="44" fontId="2" fillId="0" borderId="0" xfId="0" applyNumberFormat="1" applyFont="1"/>
    <xf numFmtId="0" fontId="2" fillId="0" borderId="12" xfId="0" applyFont="1" applyFill="1" applyBorder="1"/>
    <xf numFmtId="0" fontId="2" fillId="0" borderId="12" xfId="0" applyFont="1" applyBorder="1"/>
    <xf numFmtId="0" fontId="2" fillId="0" borderId="9" xfId="0" applyFont="1" applyBorder="1"/>
    <xf numFmtId="164" fontId="2" fillId="0" borderId="0" xfId="0" applyNumberFormat="1" applyFont="1" applyFill="1"/>
    <xf numFmtId="0" fontId="2" fillId="0" borderId="0" xfId="0" applyFont="1" applyFill="1"/>
    <xf numFmtId="8" fontId="8" fillId="0" borderId="0" xfId="0" applyNumberFormat="1" applyFont="1"/>
    <xf numFmtId="165" fontId="8" fillId="0" borderId="0" xfId="0" applyNumberFormat="1" applyFont="1"/>
    <xf numFmtId="0" fontId="9" fillId="0" borderId="0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16" zoomScale="80" zoomScaleNormal="80" workbookViewId="0">
      <selection activeCell="H49" sqref="H49"/>
    </sheetView>
  </sheetViews>
  <sheetFormatPr defaultColWidth="10.140625" defaultRowHeight="16.5" x14ac:dyDescent="0.3"/>
  <cols>
    <col min="1" max="1" width="19.42578125" style="43" customWidth="1"/>
    <col min="2" max="2" width="40.7109375" style="43" customWidth="1"/>
    <col min="3" max="3" width="30.7109375" style="43" customWidth="1"/>
    <col min="4" max="4" width="27.28515625" style="43" customWidth="1"/>
    <col min="5" max="5" width="16.7109375" style="71" customWidth="1"/>
    <col min="6" max="6" width="20.140625" style="72" customWidth="1"/>
    <col min="7" max="7" width="4" style="43" customWidth="1"/>
    <col min="8" max="8" width="17.7109375" style="43" bestFit="1" customWidth="1"/>
    <col min="9" max="9" width="4.5703125" style="43" customWidth="1"/>
    <col min="10" max="10" width="20.140625" style="72" customWidth="1"/>
    <col min="11" max="11" width="21.28515625" style="43" customWidth="1"/>
    <col min="12" max="12" width="37.28515625" style="43" customWidth="1"/>
    <col min="13" max="13" width="10.140625" style="43"/>
    <col min="14" max="14" width="14.140625" style="43" customWidth="1"/>
    <col min="15" max="16384" width="10.140625" style="43"/>
  </cols>
  <sheetData>
    <row r="1" spans="1:12" s="16" customFormat="1" ht="21" x14ac:dyDescent="0.35">
      <c r="B1" s="17" t="s">
        <v>0</v>
      </c>
      <c r="C1" s="18"/>
      <c r="D1" s="18" t="s">
        <v>1</v>
      </c>
      <c r="E1" s="19"/>
      <c r="F1" s="20">
        <v>14600</v>
      </c>
      <c r="G1" s="21"/>
      <c r="H1" s="22" t="s">
        <v>2</v>
      </c>
      <c r="I1" s="21"/>
      <c r="J1" s="23" t="s">
        <v>3</v>
      </c>
      <c r="K1" s="24" t="s">
        <v>4</v>
      </c>
      <c r="L1" s="24" t="s">
        <v>5</v>
      </c>
    </row>
    <row r="2" spans="1:12" s="25" customFormat="1" ht="19.5" x14ac:dyDescent="0.35">
      <c r="B2" s="26"/>
      <c r="C2" s="27"/>
      <c r="D2" s="28" t="s">
        <v>6</v>
      </c>
      <c r="E2" s="29" t="s">
        <v>7</v>
      </c>
      <c r="F2" s="30">
        <f>SUM(F4:F53)</f>
        <v>11827.689999999999</v>
      </c>
      <c r="G2" s="26"/>
      <c r="H2" s="31"/>
      <c r="I2" s="26"/>
      <c r="J2" s="32"/>
      <c r="K2" s="33"/>
      <c r="L2" s="33"/>
    </row>
    <row r="3" spans="1:12" s="34" customFormat="1" ht="18" x14ac:dyDescent="0.35">
      <c r="B3" s="35" t="s">
        <v>8</v>
      </c>
      <c r="C3" s="36" t="s">
        <v>5</v>
      </c>
      <c r="D3" s="36" t="s">
        <v>9</v>
      </c>
      <c r="E3" s="37"/>
      <c r="F3" s="38"/>
      <c r="G3" s="39"/>
      <c r="H3" s="40"/>
      <c r="I3" s="35"/>
      <c r="J3" s="41"/>
      <c r="K3" s="42"/>
      <c r="L3" s="42"/>
    </row>
    <row r="4" spans="1:12" ht="18" x14ac:dyDescent="0.35">
      <c r="B4" s="44" t="s">
        <v>10</v>
      </c>
      <c r="C4" s="45"/>
      <c r="D4" s="45"/>
      <c r="E4" s="46"/>
      <c r="F4" s="47">
        <f>SUM(E5:E16)</f>
        <v>4725</v>
      </c>
      <c r="G4" s="48"/>
      <c r="H4" s="49"/>
      <c r="I4" s="6"/>
      <c r="J4" s="50"/>
      <c r="K4" s="51"/>
      <c r="L4" s="51"/>
    </row>
    <row r="5" spans="1:12" ht="18" x14ac:dyDescent="0.35">
      <c r="A5" s="52"/>
      <c r="B5" s="6" t="s">
        <v>11</v>
      </c>
      <c r="C5" s="53" t="s">
        <v>12</v>
      </c>
      <c r="D5" s="2"/>
      <c r="E5" s="12">
        <v>0</v>
      </c>
      <c r="F5" s="7"/>
      <c r="G5" s="54"/>
      <c r="H5" s="9">
        <v>0</v>
      </c>
      <c r="I5" s="6"/>
      <c r="J5" s="7">
        <v>0</v>
      </c>
      <c r="K5" s="55"/>
      <c r="L5" s="55"/>
    </row>
    <row r="6" spans="1:12" ht="18" x14ac:dyDescent="0.35">
      <c r="A6" s="52"/>
      <c r="B6" s="6" t="s">
        <v>13</v>
      </c>
      <c r="C6" s="53" t="s">
        <v>14</v>
      </c>
      <c r="D6" s="2"/>
      <c r="E6" s="12">
        <v>1000</v>
      </c>
      <c r="F6" s="7"/>
      <c r="G6" s="54"/>
      <c r="H6" s="9">
        <f>700+79.98+89.98+45.83</f>
        <v>915.79000000000008</v>
      </c>
      <c r="I6" s="6"/>
      <c r="J6" s="9">
        <f>700+79.98+89.98+45.83</f>
        <v>915.79000000000008</v>
      </c>
      <c r="K6" s="55"/>
      <c r="L6" s="55"/>
    </row>
    <row r="7" spans="1:12" ht="18" x14ac:dyDescent="0.35">
      <c r="A7" s="52"/>
      <c r="B7" s="6" t="s">
        <v>15</v>
      </c>
      <c r="C7" s="53" t="s">
        <v>16</v>
      </c>
      <c r="D7" s="2"/>
      <c r="E7" s="12">
        <v>400</v>
      </c>
      <c r="F7" s="7"/>
      <c r="G7" s="54"/>
      <c r="H7" s="9">
        <f>200+45.83+69.28+25</f>
        <v>340.11</v>
      </c>
      <c r="I7" s="6"/>
      <c r="J7" s="9">
        <f>200+45.83+69.28+25</f>
        <v>340.11</v>
      </c>
      <c r="K7" s="55"/>
      <c r="L7" s="55"/>
    </row>
    <row r="8" spans="1:12" ht="18" x14ac:dyDescent="0.35">
      <c r="A8" s="52"/>
      <c r="B8" s="6" t="s">
        <v>17</v>
      </c>
      <c r="C8" s="53" t="s">
        <v>16</v>
      </c>
      <c r="D8" s="2"/>
      <c r="E8" s="12">
        <v>400</v>
      </c>
      <c r="F8" s="7"/>
      <c r="G8" s="54"/>
      <c r="H8" s="9">
        <f>200+183.92+45.83+25</f>
        <v>454.74999999999994</v>
      </c>
      <c r="I8" s="6"/>
      <c r="J8" s="9">
        <f>200+183.92+45.83+25</f>
        <v>454.74999999999994</v>
      </c>
      <c r="K8" s="55"/>
      <c r="L8" s="55"/>
    </row>
    <row r="9" spans="1:12" ht="18" x14ac:dyDescent="0.35">
      <c r="A9" s="52"/>
      <c r="B9" s="6" t="s">
        <v>18</v>
      </c>
      <c r="C9" s="53" t="s">
        <v>19</v>
      </c>
      <c r="D9" s="2"/>
      <c r="E9" s="12">
        <v>375</v>
      </c>
      <c r="F9" s="7"/>
      <c r="G9" s="54"/>
      <c r="H9" s="9">
        <v>350</v>
      </c>
      <c r="I9" s="6"/>
      <c r="J9" s="7">
        <v>350</v>
      </c>
      <c r="K9" s="55"/>
      <c r="L9" s="55"/>
    </row>
    <row r="10" spans="1:12" ht="18" x14ac:dyDescent="0.35">
      <c r="A10" s="52"/>
      <c r="B10" s="6" t="s">
        <v>20</v>
      </c>
      <c r="C10" s="53" t="s">
        <v>21</v>
      </c>
      <c r="D10" s="2"/>
      <c r="E10" s="12">
        <v>250</v>
      </c>
      <c r="F10" s="7"/>
      <c r="G10" s="54"/>
      <c r="H10" s="9">
        <v>250</v>
      </c>
      <c r="I10" s="6"/>
      <c r="J10" s="7">
        <v>250</v>
      </c>
      <c r="K10" s="55"/>
      <c r="L10" s="55"/>
    </row>
    <row r="11" spans="1:12" ht="18" x14ac:dyDescent="0.35">
      <c r="A11" s="52"/>
      <c r="B11" s="6" t="s">
        <v>22</v>
      </c>
      <c r="C11" s="53" t="s">
        <v>23</v>
      </c>
      <c r="D11" s="2"/>
      <c r="E11" s="12">
        <v>700</v>
      </c>
      <c r="F11" s="7"/>
      <c r="G11" s="54"/>
      <c r="H11" s="9">
        <v>700</v>
      </c>
      <c r="I11" s="6"/>
      <c r="J11" s="7">
        <v>700</v>
      </c>
      <c r="K11" s="55"/>
      <c r="L11" s="55"/>
    </row>
    <row r="12" spans="1:12" ht="18" x14ac:dyDescent="0.35">
      <c r="A12" s="52"/>
      <c r="B12" s="6" t="s">
        <v>24</v>
      </c>
      <c r="C12" s="53" t="s">
        <v>25</v>
      </c>
      <c r="D12" s="2"/>
      <c r="E12" s="12">
        <v>1000</v>
      </c>
      <c r="F12" s="7"/>
      <c r="G12" s="54"/>
      <c r="H12" s="9">
        <v>1000</v>
      </c>
      <c r="I12" s="6"/>
      <c r="J12" s="7">
        <v>1000</v>
      </c>
      <c r="K12" s="55"/>
      <c r="L12" s="55"/>
    </row>
    <row r="13" spans="1:12" ht="18" x14ac:dyDescent="0.35">
      <c r="A13" s="52"/>
      <c r="B13" s="6" t="s">
        <v>26</v>
      </c>
      <c r="C13" s="53" t="s">
        <v>27</v>
      </c>
      <c r="D13" s="2"/>
      <c r="E13" s="12" t="s">
        <v>28</v>
      </c>
      <c r="F13" s="7"/>
      <c r="G13" s="54"/>
      <c r="H13" s="9"/>
      <c r="I13" s="6"/>
      <c r="J13" s="7"/>
      <c r="K13" s="55"/>
      <c r="L13" s="55"/>
    </row>
    <row r="14" spans="1:12" ht="18" x14ac:dyDescent="0.35">
      <c r="A14" s="52"/>
      <c r="B14" s="6" t="s">
        <v>29</v>
      </c>
      <c r="C14" s="53" t="s">
        <v>30</v>
      </c>
      <c r="D14" s="2"/>
      <c r="E14" s="12">
        <v>600</v>
      </c>
      <c r="F14" s="7"/>
      <c r="G14" s="54"/>
      <c r="H14" s="9">
        <v>464</v>
      </c>
      <c r="I14" s="6"/>
      <c r="J14" s="7">
        <v>600</v>
      </c>
      <c r="K14" s="55"/>
      <c r="L14" s="55"/>
    </row>
    <row r="15" spans="1:12" ht="18" x14ac:dyDescent="0.35">
      <c r="A15" s="52"/>
      <c r="B15" s="6"/>
      <c r="C15" s="53"/>
      <c r="D15" s="2"/>
      <c r="E15" s="12"/>
      <c r="F15" s="7"/>
      <c r="G15" s="54"/>
      <c r="H15" s="9"/>
      <c r="I15" s="6"/>
      <c r="J15" s="7"/>
      <c r="K15" s="55"/>
      <c r="L15" s="55"/>
    </row>
    <row r="16" spans="1:12" x14ac:dyDescent="0.3">
      <c r="B16" s="10"/>
      <c r="C16" s="11"/>
      <c r="D16" s="11"/>
      <c r="E16" s="56"/>
      <c r="F16" s="57"/>
      <c r="G16" s="54"/>
      <c r="H16" s="9"/>
      <c r="I16" s="6"/>
      <c r="J16" s="50"/>
      <c r="K16" s="55"/>
      <c r="L16" s="55"/>
    </row>
    <row r="17" spans="1:14" ht="18" x14ac:dyDescent="0.35">
      <c r="B17" s="44" t="s">
        <v>31</v>
      </c>
      <c r="C17" s="45"/>
      <c r="D17" s="45"/>
      <c r="E17" s="46"/>
      <c r="F17" s="47">
        <f>SUM(E18:E23)</f>
        <v>1850</v>
      </c>
      <c r="G17" s="58"/>
      <c r="H17" s="59"/>
      <c r="I17" s="60"/>
      <c r="J17" s="61"/>
      <c r="K17" s="51"/>
      <c r="L17" s="51"/>
    </row>
    <row r="18" spans="1:14" ht="18" x14ac:dyDescent="0.35">
      <c r="A18" s="52"/>
      <c r="B18" s="13" t="s">
        <v>32</v>
      </c>
      <c r="C18" s="1" t="s">
        <v>33</v>
      </c>
      <c r="D18" s="2"/>
      <c r="E18" s="12">
        <v>1550</v>
      </c>
      <c r="F18" s="3"/>
      <c r="G18" s="4"/>
      <c r="H18" s="5">
        <v>1283</v>
      </c>
      <c r="I18" s="6"/>
      <c r="J18" s="5">
        <v>1283</v>
      </c>
      <c r="K18" s="55"/>
      <c r="L18" s="55"/>
    </row>
    <row r="19" spans="1:14" ht="18" x14ac:dyDescent="0.35">
      <c r="A19" s="52"/>
      <c r="B19" s="14" t="s">
        <v>34</v>
      </c>
      <c r="C19" s="1" t="s">
        <v>35</v>
      </c>
      <c r="D19" s="2"/>
      <c r="E19" s="74">
        <v>300</v>
      </c>
      <c r="F19" s="3"/>
      <c r="G19" s="4"/>
      <c r="H19" s="74">
        <v>254.03</v>
      </c>
      <c r="I19" s="6"/>
      <c r="J19" s="74">
        <v>254.03</v>
      </c>
      <c r="K19" s="55"/>
      <c r="L19" s="55"/>
    </row>
    <row r="20" spans="1:14" ht="18" x14ac:dyDescent="0.35">
      <c r="A20" s="52"/>
      <c r="B20" s="62"/>
      <c r="C20" s="1"/>
      <c r="D20" s="2"/>
      <c r="E20" s="12"/>
      <c r="F20" s="3"/>
      <c r="G20" s="4"/>
      <c r="H20" s="5"/>
      <c r="I20" s="6"/>
      <c r="J20" s="7"/>
      <c r="K20" s="55"/>
      <c r="L20" s="55"/>
    </row>
    <row r="21" spans="1:14" x14ac:dyDescent="0.3">
      <c r="B21" s="15"/>
      <c r="C21" s="8"/>
      <c r="D21" s="2"/>
      <c r="E21" s="12"/>
      <c r="F21" s="3"/>
      <c r="G21" s="4"/>
      <c r="H21" s="5"/>
      <c r="I21" s="6"/>
      <c r="J21" s="7"/>
      <c r="K21" s="55"/>
      <c r="L21" s="55"/>
    </row>
    <row r="22" spans="1:14" ht="18" x14ac:dyDescent="0.35">
      <c r="B22" s="63"/>
      <c r="C22" s="2"/>
      <c r="D22" s="2"/>
      <c r="E22" s="12"/>
      <c r="F22" s="64"/>
      <c r="G22" s="48"/>
      <c r="H22" s="49"/>
      <c r="I22" s="6"/>
      <c r="J22" s="50"/>
      <c r="K22" s="55"/>
      <c r="L22" s="55"/>
    </row>
    <row r="23" spans="1:14" ht="18" x14ac:dyDescent="0.35">
      <c r="A23" s="52"/>
      <c r="B23" s="13"/>
      <c r="C23" s="1"/>
      <c r="D23" s="2"/>
      <c r="E23" s="12"/>
      <c r="F23" s="3"/>
      <c r="G23" s="4"/>
      <c r="H23" s="5"/>
      <c r="I23" s="6"/>
      <c r="J23" s="7"/>
      <c r="K23" s="55"/>
      <c r="L23" s="55"/>
    </row>
    <row r="24" spans="1:14" ht="18" x14ac:dyDescent="0.35">
      <c r="B24" s="44" t="s">
        <v>36</v>
      </c>
      <c r="C24" s="45"/>
      <c r="D24" s="45"/>
      <c r="E24" s="46"/>
      <c r="F24" s="65">
        <f>SUM(E25:E28)</f>
        <v>1250</v>
      </c>
      <c r="G24" s="60"/>
      <c r="H24" s="66"/>
      <c r="I24" s="60"/>
      <c r="J24" s="61"/>
      <c r="K24" s="51"/>
      <c r="L24" s="51"/>
    </row>
    <row r="25" spans="1:14" ht="18" x14ac:dyDescent="0.35">
      <c r="A25" s="52"/>
      <c r="B25" s="62" t="s">
        <v>37</v>
      </c>
      <c r="C25" s="53"/>
      <c r="D25" s="2"/>
      <c r="E25" s="12"/>
      <c r="F25" s="64"/>
      <c r="G25" s="6"/>
      <c r="H25" s="9"/>
      <c r="I25" s="6"/>
      <c r="J25" s="7"/>
      <c r="K25" s="55"/>
      <c r="L25" s="55"/>
    </row>
    <row r="26" spans="1:14" ht="18" x14ac:dyDescent="0.35">
      <c r="A26" s="52"/>
      <c r="B26" s="6" t="s">
        <v>38</v>
      </c>
      <c r="C26" s="75"/>
      <c r="D26" s="2"/>
      <c r="E26" s="12">
        <v>1000</v>
      </c>
      <c r="F26" s="64"/>
      <c r="G26" s="6"/>
      <c r="H26" s="9">
        <v>1000</v>
      </c>
      <c r="I26" s="6"/>
      <c r="J26" s="7"/>
      <c r="K26" s="55"/>
      <c r="L26" s="55"/>
    </row>
    <row r="27" spans="1:14" ht="18" x14ac:dyDescent="0.35">
      <c r="A27" s="52"/>
      <c r="B27" s="6" t="s">
        <v>39</v>
      </c>
      <c r="C27" s="2"/>
      <c r="D27" s="2"/>
      <c r="E27" s="12"/>
      <c r="F27" s="64"/>
      <c r="G27" s="6"/>
      <c r="H27" s="9"/>
      <c r="I27" s="6"/>
      <c r="J27" s="7"/>
      <c r="K27" s="55"/>
      <c r="L27" s="55"/>
    </row>
    <row r="28" spans="1:14" ht="18" x14ac:dyDescent="0.35">
      <c r="A28" s="52"/>
      <c r="B28" s="6" t="s">
        <v>40</v>
      </c>
      <c r="C28" s="2"/>
      <c r="D28" s="2"/>
      <c r="E28" s="12">
        <v>250</v>
      </c>
      <c r="F28" s="64"/>
      <c r="G28" s="6"/>
      <c r="H28" s="9">
        <v>33</v>
      </c>
      <c r="I28" s="6"/>
      <c r="J28" s="7"/>
      <c r="K28" s="55"/>
      <c r="L28" s="55"/>
    </row>
    <row r="29" spans="1:14" ht="18" x14ac:dyDescent="0.35">
      <c r="A29" s="52"/>
      <c r="B29" s="6"/>
      <c r="C29" s="2"/>
      <c r="D29" s="2"/>
      <c r="E29" s="12"/>
      <c r="F29" s="64"/>
      <c r="G29" s="6"/>
      <c r="H29" s="9"/>
      <c r="I29" s="6"/>
      <c r="J29" s="7"/>
      <c r="K29" s="55"/>
      <c r="L29" s="55"/>
    </row>
    <row r="30" spans="1:14" ht="18" x14ac:dyDescent="0.35">
      <c r="B30" s="44" t="s">
        <v>41</v>
      </c>
      <c r="C30" s="45"/>
      <c r="D30" s="45"/>
      <c r="E30" s="46"/>
      <c r="F30" s="65">
        <f>SUM(E31:E35)</f>
        <v>2670.8</v>
      </c>
      <c r="G30" s="58"/>
      <c r="H30" s="59"/>
      <c r="I30" s="60"/>
      <c r="J30" s="61"/>
      <c r="K30" s="51"/>
      <c r="L30" s="51"/>
    </row>
    <row r="31" spans="1:14" ht="18" x14ac:dyDescent="0.35">
      <c r="B31" s="62" t="s">
        <v>42</v>
      </c>
      <c r="C31" s="2"/>
      <c r="D31" s="2"/>
      <c r="E31" s="73">
        <v>1151.8</v>
      </c>
      <c r="F31" s="64"/>
      <c r="G31" s="48"/>
      <c r="H31" s="73">
        <v>959.84</v>
      </c>
      <c r="I31" s="6"/>
      <c r="J31" s="73">
        <v>959.84</v>
      </c>
      <c r="K31" s="55"/>
      <c r="L31" s="55"/>
      <c r="N31" s="67"/>
    </row>
    <row r="32" spans="1:14" ht="18" x14ac:dyDescent="0.35">
      <c r="A32" s="52"/>
      <c r="B32" s="13" t="s">
        <v>43</v>
      </c>
      <c r="C32" s="1" t="s">
        <v>44</v>
      </c>
      <c r="D32" s="2"/>
      <c r="E32" s="12">
        <v>1250</v>
      </c>
      <c r="F32" s="3"/>
      <c r="G32" s="4"/>
      <c r="H32" s="5">
        <v>940</v>
      </c>
      <c r="I32" s="6"/>
      <c r="J32" s="5">
        <v>940</v>
      </c>
      <c r="K32" s="55"/>
      <c r="L32" s="55"/>
    </row>
    <row r="33" spans="1:12" ht="18" x14ac:dyDescent="0.35">
      <c r="A33" s="52"/>
      <c r="B33" s="14" t="s">
        <v>45</v>
      </c>
      <c r="C33" s="1"/>
      <c r="D33" s="2"/>
      <c r="E33" s="12"/>
      <c r="F33" s="3"/>
      <c r="G33" s="4"/>
      <c r="H33" s="5"/>
      <c r="I33" s="6"/>
      <c r="J33" s="7"/>
      <c r="K33" s="55"/>
      <c r="L33" s="55"/>
    </row>
    <row r="34" spans="1:12" ht="18" x14ac:dyDescent="0.35">
      <c r="B34" s="62" t="s">
        <v>46</v>
      </c>
      <c r="C34" s="53" t="s">
        <v>47</v>
      </c>
      <c r="D34" s="2"/>
      <c r="E34" s="12">
        <v>269</v>
      </c>
      <c r="F34" s="3"/>
      <c r="G34" s="4"/>
      <c r="H34" s="5">
        <f>169+100</f>
        <v>269</v>
      </c>
      <c r="I34" s="6"/>
      <c r="J34" s="7">
        <v>269</v>
      </c>
      <c r="K34" s="55"/>
      <c r="L34" s="55"/>
    </row>
    <row r="35" spans="1:12" ht="18" x14ac:dyDescent="0.35">
      <c r="A35" s="52"/>
      <c r="B35" s="62"/>
      <c r="C35" s="2"/>
      <c r="D35" s="2"/>
      <c r="E35" s="12"/>
      <c r="F35" s="3"/>
      <c r="G35" s="4"/>
      <c r="H35" s="5"/>
      <c r="I35" s="6"/>
      <c r="J35" s="7"/>
      <c r="K35" s="55"/>
      <c r="L35" s="55"/>
    </row>
    <row r="36" spans="1:12" ht="18" x14ac:dyDescent="0.35">
      <c r="B36" s="44" t="s">
        <v>48</v>
      </c>
      <c r="C36" s="45"/>
      <c r="D36" s="45"/>
      <c r="E36" s="46"/>
      <c r="F36" s="65">
        <f>SUM(E37:E48)</f>
        <v>1331.89</v>
      </c>
      <c r="G36" s="60"/>
      <c r="H36" s="66"/>
      <c r="I36" s="60"/>
      <c r="J36" s="61"/>
      <c r="K36" s="51"/>
      <c r="L36" s="51"/>
    </row>
    <row r="37" spans="1:12" ht="18" x14ac:dyDescent="0.35">
      <c r="A37" s="52"/>
      <c r="B37" s="62" t="s">
        <v>49</v>
      </c>
      <c r="C37" s="53" t="s">
        <v>50</v>
      </c>
      <c r="D37" s="2"/>
      <c r="E37" s="12">
        <v>350</v>
      </c>
      <c r="F37" s="64"/>
      <c r="G37" s="6"/>
      <c r="H37" s="9">
        <v>350</v>
      </c>
      <c r="I37" s="6"/>
      <c r="J37" s="7">
        <v>350</v>
      </c>
      <c r="K37" s="55"/>
      <c r="L37" s="55"/>
    </row>
    <row r="38" spans="1:12" ht="18" x14ac:dyDescent="0.35">
      <c r="A38" s="52"/>
      <c r="B38" s="6" t="s">
        <v>51</v>
      </c>
      <c r="C38" s="2"/>
      <c r="D38" s="2"/>
      <c r="E38" s="12"/>
      <c r="F38" s="64"/>
      <c r="G38" s="6"/>
      <c r="H38" s="9">
        <v>0</v>
      </c>
      <c r="I38" s="6"/>
      <c r="J38" s="7">
        <v>0</v>
      </c>
      <c r="K38" s="55"/>
      <c r="L38" s="55"/>
    </row>
    <row r="39" spans="1:12" ht="18" x14ac:dyDescent="0.35">
      <c r="A39" s="52"/>
      <c r="B39" s="13" t="s">
        <v>52</v>
      </c>
      <c r="C39" s="1"/>
      <c r="D39" s="2"/>
      <c r="E39" s="12">
        <v>380</v>
      </c>
      <c r="F39" s="3"/>
      <c r="G39" s="4"/>
      <c r="H39" s="5">
        <v>380</v>
      </c>
      <c r="I39" s="6"/>
      <c r="J39" s="5">
        <v>380</v>
      </c>
      <c r="K39" s="55"/>
      <c r="L39" s="55"/>
    </row>
    <row r="40" spans="1:12" ht="18" x14ac:dyDescent="0.35">
      <c r="A40" s="52"/>
      <c r="B40" s="13" t="s">
        <v>53</v>
      </c>
      <c r="C40" s="1"/>
      <c r="D40" s="2"/>
      <c r="E40" s="12"/>
      <c r="F40" s="3"/>
      <c r="G40" s="4"/>
      <c r="H40" s="5">
        <v>0</v>
      </c>
      <c r="I40" s="6"/>
      <c r="J40" s="7">
        <v>0</v>
      </c>
      <c r="K40" s="55"/>
      <c r="L40" s="55"/>
    </row>
    <row r="41" spans="1:12" ht="18" x14ac:dyDescent="0.35">
      <c r="A41" s="52"/>
      <c r="B41" s="15" t="s">
        <v>54</v>
      </c>
      <c r="C41" s="8" t="s">
        <v>55</v>
      </c>
      <c r="D41" s="2"/>
      <c r="E41" s="12">
        <v>300</v>
      </c>
      <c r="F41" s="3"/>
      <c r="G41" s="4"/>
      <c r="H41" s="5">
        <v>300</v>
      </c>
      <c r="I41" s="6"/>
      <c r="J41" s="7">
        <v>300</v>
      </c>
      <c r="K41" s="55"/>
      <c r="L41" s="55"/>
    </row>
    <row r="42" spans="1:12" ht="18" x14ac:dyDescent="0.35">
      <c r="A42" s="52"/>
      <c r="B42" s="15"/>
      <c r="C42" s="8"/>
      <c r="D42" s="2"/>
      <c r="E42" s="12"/>
      <c r="F42" s="3"/>
      <c r="G42" s="4"/>
      <c r="H42" s="5"/>
      <c r="I42" s="6"/>
      <c r="J42" s="7"/>
      <c r="K42" s="55"/>
      <c r="L42" s="55"/>
    </row>
    <row r="43" spans="1:12" ht="18" x14ac:dyDescent="0.35">
      <c r="A43" s="52"/>
      <c r="B43" s="15" t="s">
        <v>56</v>
      </c>
      <c r="C43" s="8"/>
      <c r="D43" s="2"/>
      <c r="E43" s="12">
        <v>3.9</v>
      </c>
      <c r="F43" s="3"/>
      <c r="G43" s="4"/>
      <c r="H43" s="12">
        <v>3.9</v>
      </c>
      <c r="I43" s="6"/>
      <c r="J43" s="12">
        <v>3.9</v>
      </c>
      <c r="K43" s="55"/>
      <c r="L43" s="55"/>
    </row>
    <row r="44" spans="1:12" ht="18" x14ac:dyDescent="0.35">
      <c r="A44" s="52"/>
      <c r="B44" s="15" t="s">
        <v>57</v>
      </c>
      <c r="C44" s="8"/>
      <c r="D44" s="2"/>
      <c r="E44" s="12">
        <v>63</v>
      </c>
      <c r="F44" s="3"/>
      <c r="G44" s="4"/>
      <c r="H44" s="12">
        <v>63</v>
      </c>
      <c r="I44" s="6"/>
      <c r="J44" s="12">
        <v>63</v>
      </c>
      <c r="K44" s="55"/>
      <c r="L44" s="55"/>
    </row>
    <row r="45" spans="1:12" ht="18" x14ac:dyDescent="0.35">
      <c r="A45" s="52"/>
      <c r="B45" s="15" t="s">
        <v>58</v>
      </c>
      <c r="C45" s="8"/>
      <c r="D45" s="2"/>
      <c r="E45" s="12">
        <v>47.04</v>
      </c>
      <c r="F45" s="3"/>
      <c r="G45" s="4"/>
      <c r="H45" s="12">
        <v>47.04</v>
      </c>
      <c r="I45" s="6"/>
      <c r="J45" s="12">
        <v>47.04</v>
      </c>
      <c r="K45" s="55"/>
      <c r="L45" s="55"/>
    </row>
    <row r="46" spans="1:12" ht="18" x14ac:dyDescent="0.35">
      <c r="A46" s="52"/>
      <c r="B46" s="15" t="s">
        <v>59</v>
      </c>
      <c r="C46" s="8"/>
      <c r="D46" s="2"/>
      <c r="E46" s="12">
        <v>17.95</v>
      </c>
      <c r="F46" s="3"/>
      <c r="G46" s="4"/>
      <c r="H46" s="12">
        <v>17.95</v>
      </c>
      <c r="I46" s="6"/>
      <c r="J46" s="12">
        <v>17.95</v>
      </c>
      <c r="K46" s="55"/>
      <c r="L46" s="55"/>
    </row>
    <row r="47" spans="1:12" ht="18" x14ac:dyDescent="0.35">
      <c r="A47" s="52"/>
      <c r="B47" s="15" t="s">
        <v>60</v>
      </c>
      <c r="C47" s="8"/>
      <c r="D47" s="2"/>
      <c r="E47" s="12">
        <v>100</v>
      </c>
      <c r="F47" s="3"/>
      <c r="G47" s="4"/>
      <c r="H47" s="12">
        <v>80</v>
      </c>
      <c r="I47" s="6"/>
      <c r="J47" s="12"/>
      <c r="K47" s="55"/>
      <c r="L47" s="55"/>
    </row>
    <row r="48" spans="1:12" ht="18" x14ac:dyDescent="0.35">
      <c r="A48" s="52"/>
      <c r="B48" s="10" t="s">
        <v>62</v>
      </c>
      <c r="C48" s="11"/>
      <c r="D48" s="11"/>
      <c r="E48" s="56">
        <v>70</v>
      </c>
      <c r="F48" s="68"/>
      <c r="G48" s="10"/>
      <c r="H48" s="69">
        <v>70</v>
      </c>
      <c r="I48" s="10"/>
      <c r="J48" s="57"/>
      <c r="K48" s="70"/>
      <c r="L48" s="70"/>
    </row>
    <row r="49" spans="3:10" ht="18" x14ac:dyDescent="0.35">
      <c r="G49" s="35"/>
      <c r="H49" s="40">
        <f>SUM(H4:H48)</f>
        <v>10525.410000000002</v>
      </c>
      <c r="I49" s="35"/>
      <c r="J49" s="38">
        <f>SUM(J4:J48)</f>
        <v>9478.4100000000017</v>
      </c>
    </row>
    <row r="52" spans="3:10" x14ac:dyDescent="0.3">
      <c r="C52" s="76" t="s">
        <v>61</v>
      </c>
      <c r="D52" s="67">
        <f>14600-H49</f>
        <v>4074.5899999999983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03D8737-AE9D-474C-9902-92EC236C8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958b15ed-c521-4290-b073-2e98d4cc1d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8DEE32-1441-46CD-B6CA-B94432AAF1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7C0F08-8106-4B28-A5CC-7E5C27B2047F}">
  <ds:schemaRefs>
    <ds:schemaRef ds:uri="http://schemas.microsoft.com/office/infopath/2007/PartnerControls"/>
    <ds:schemaRef ds:uri="http://schemas.microsoft.com/office/2006/documentManagement/types"/>
    <ds:schemaRef ds:uri="958b15ed-c521-4290-b073-2e98d4cc1d7f"/>
    <ds:schemaRef ds:uri="http://schemas.microsoft.com/sharepoint/v3/field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80129174-c05c-43cc-8e32-21fcbdfe51bb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Kirsty Sutcliffe</dc:creator>
  <cp:keywords/>
  <dc:description/>
  <cp:lastModifiedBy>Claire Drury</cp:lastModifiedBy>
  <cp:revision/>
  <dcterms:created xsi:type="dcterms:W3CDTF">2017-07-27T14:12:24Z</dcterms:created>
  <dcterms:modified xsi:type="dcterms:W3CDTF">2018-01-10T12:04:33Z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