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"/>
    </mc:Choice>
  </mc:AlternateContent>
  <bookViews>
    <workbookView xWindow="1125" yWindow="1155" windowWidth="19365" windowHeight="5850" tabRatio="500"/>
  </bookViews>
  <sheets>
    <sheet name="KPIs" sheetId="2" r:id="rId1"/>
    <sheet name="BUDGET" sheetId="1" r:id="rId2"/>
    <sheet name="EVALUATION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2" l="1"/>
  <c r="C38" i="2"/>
  <c r="C28" i="2"/>
  <c r="B7" i="1" l="1"/>
  <c r="C5" i="1"/>
  <c r="C16" i="1"/>
  <c r="C6" i="1"/>
  <c r="C7" i="1" s="1"/>
  <c r="B36" i="2"/>
  <c r="B17" i="1"/>
  <c r="C79" i="2"/>
  <c r="B79" i="2"/>
</calcChain>
</file>

<file path=xl/comments1.xml><?xml version="1.0" encoding="utf-8"?>
<comments xmlns="http://schemas.openxmlformats.org/spreadsheetml/2006/main">
  <authors>
    <author>Duckworth Henrietta</author>
  </authors>
  <commentList>
    <comment ref="C38" authorId="0" shapeId="0">
      <text>
        <r>
          <rPr>
            <b/>
            <sz val="9"/>
            <color indexed="81"/>
            <rFont val="Tahoma"/>
            <charset val="1"/>
          </rPr>
          <t>Duckworth Henrietta:</t>
        </r>
        <r>
          <rPr>
            <sz val="9"/>
            <color indexed="81"/>
            <rFont val="Tahoma"/>
            <charset val="1"/>
          </rPr>
          <t xml:space="preserve">
approx 20% no shows
</t>
        </r>
      </text>
    </comment>
  </commentList>
</comments>
</file>

<file path=xl/sharedStrings.xml><?xml version="1.0" encoding="utf-8"?>
<sst xmlns="http://schemas.openxmlformats.org/spreadsheetml/2006/main" count="207" uniqueCount="180">
  <si>
    <t>TOTAL</t>
  </si>
  <si>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</si>
  <si>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</si>
  <si>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</si>
  <si>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</si>
  <si>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</si>
  <si>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</si>
  <si>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</si>
  <si>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</si>
  <si>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</si>
  <si>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</si>
  <si>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</si>
  <si>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</si>
  <si>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</si>
  <si>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</si>
  <si>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</si>
  <si>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</si>
  <si>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</si>
  <si>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</si>
  <si>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</si>
  <si>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</si>
  <si>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</si>
  <si>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</si>
  <si>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</si>
  <si>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</si>
  <si>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</si>
  <si>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</si>
  <si>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</si>
  <si>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</si>
  <si>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</si>
  <si>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</si>
  <si>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</si>
  <si>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</si>
  <si>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</si>
  <si>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</si>
  <si>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</si>
  <si>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</si>
  <si>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</si>
  <si>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</si>
  <si>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</si>
  <si>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</si>
  <si>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</si>
  <si>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</si>
  <si>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</si>
  <si>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</si>
  <si>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</si>
  <si>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</si>
  <si>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</si>
  <si>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</si>
  <si>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</si>
  <si>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</si>
  <si>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</si>
  <si>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</si>
  <si>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</si>
  <si>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</si>
  <si>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</si>
  <si>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</si>
  <si>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</si>
  <si>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</si>
  <si>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</si>
  <si>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</si>
  <si>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</si>
  <si>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</si>
  <si>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</si>
  <si>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</si>
  <si>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</si>
  <si>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</si>
  <si>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</si>
  <si>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</si>
  <si>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</si>
  <si>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</si>
  <si>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</si>
  <si>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</si>
  <si>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</si>
  <si>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</si>
  <si>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</si>
  <si>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</si>
  <si>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</si>
  <si>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</si>
  <si>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</si>
  <si>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CASH</t>
  </si>
  <si>
    <t>IN-KIND</t>
  </si>
  <si>
    <t>NOTES</t>
  </si>
  <si>
    <t>BFI</t>
  </si>
  <si>
    <t xml:space="preserve">HULL 2017 </t>
  </si>
  <si>
    <t>please estimate ticket sales and price of ticket</t>
  </si>
  <si>
    <t>IN KIND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</si>
  <si>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</si>
  <si>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</si>
  <si>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</si>
  <si>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</si>
  <si>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</si>
  <si>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</si>
  <si>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</si>
  <si>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</si>
  <si>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</si>
  <si>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</si>
  <si>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</si>
  <si>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</si>
  <si>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>Baseline needs to be data from Sept - Dec, the average audience size for your film screenings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</si>
  <si>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</si>
  <si>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</si>
  <si>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</si>
  <si>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</si>
  <si>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</si>
  <si>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</si>
  <si>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</si>
  <si>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</si>
  <si>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</si>
  <si>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</si>
  <si>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</si>
  <si>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</si>
  <si>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</si>
  <si>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</si>
  <si>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</si>
  <si>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</si>
  <si>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</si>
  <si>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</si>
  <si>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</si>
  <si>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</si>
  <si>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</si>
  <si>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</si>
  <si>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</si>
  <si>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</si>
  <si>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</si>
  <si>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</si>
  <si>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</si>
  <si>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</si>
  <si>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</si>
  <si>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</si>
  <si>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</si>
  <si>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</si>
  <si>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</si>
  <si>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</si>
  <si>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</si>
  <si>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</si>
  <si>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</si>
  <si>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>Back to Ours - Cinematic Experience</t>
  </si>
  <si>
    <t>Hull City of Culture venue partnerships</t>
  </si>
  <si>
    <t xml:space="preserve">Licenses </t>
  </si>
  <si>
    <t>Interactive activties</t>
  </si>
  <si>
    <t>Interactive activties by Into Film (value of partnership funding TBC)</t>
  </si>
  <si>
    <t>Production</t>
  </si>
  <si>
    <t>Project management and marketing</t>
  </si>
  <si>
    <t>Number of venues, sites and settings used for Independent Film screenings in Hull</t>
  </si>
  <si>
    <t>Number of screenings in Back to Ours Programme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</si>
  <si>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</si>
  <si>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</si>
  <si>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</si>
  <si>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</si>
  <si>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</si>
  <si>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 xml:space="preserve">Number of groups/organisations engaged with to better understand target audiences  </t>
  </si>
  <si>
    <t xml:space="preserve">Number of individual gatekeepers engaged with to better understand target audiences  </t>
  </si>
  <si>
    <t xml:space="preserve">Number of activities attended to engage with target audiences  </t>
  </si>
  <si>
    <t xml:space="preserve">Number of supplementary events/ activities delivered to engage with target audiences  </t>
  </si>
  <si>
    <t>% of target audiences that give a high likelihood score of recommending similar events to friends or family (score of 7-10)</t>
  </si>
  <si>
    <t>Barriers to engagement identified by target audiences</t>
  </si>
  <si>
    <t xml:space="preserve">Intention of target audiences to engage with the film programme  </t>
  </si>
  <si>
    <t>Marketing targets</t>
  </si>
  <si>
    <t>Number of titles selected for target audiences in Back to Ours Programme</t>
  </si>
  <si>
    <t>Programme audit</t>
  </si>
  <si>
    <t>CRM System</t>
  </si>
  <si>
    <t>Community consultation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</si>
  <si>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</si>
  <si>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</si>
  <si>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</si>
  <si>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</si>
  <si>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ACTUAL</t>
  </si>
  <si>
    <t>Marketing and social media/Producer and management</t>
  </si>
  <si>
    <t>£2.50/£5</t>
  </si>
  <si>
    <t>HULL2017-FEB-BTO: BUDGET</t>
  </si>
  <si>
    <t>HULL2017-FEB-BTO: KPI'S</t>
  </si>
  <si>
    <t>HULL2017-FEB-BTO: EVALUATION TABLE</t>
  </si>
  <si>
    <t>Archbishop Sentanu, Hymers College and Kingswood Academy providing in kind space as part of their partnership with Hull City of Culture for four events</t>
  </si>
  <si>
    <t>NON-BFI CASH</t>
  </si>
  <si>
    <t>Curitorial advisor @ £100 for 8 days + Hull 2017 providing producer, marketing, box office for all 3 events</t>
  </si>
  <si>
    <t>Cost of extra activities at screening days in 3 locations</t>
  </si>
  <si>
    <t>film making experiences at February 2017 screening days brought by Into Film</t>
  </si>
  <si>
    <t>hire of projector, screen and PA for 3 screening days @ £700 per day</t>
  </si>
  <si>
    <t>cost of 3 film licences shown in 3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</si>
</sst>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25" x14ac:knownFonts="1"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b/>
      <sz val="11"/>
      <color theme="1"/>
      <name val="Arial"/>
    </font>
    <font>
      <u/>
      <sz val="12"/>
      <color theme="11"/>
      <name val="Calibri"/>
      <family val="2"/>
      <scheme val="minor"/>
    </font>
    <font>
      <b/>
      <sz val="12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0" fillId="0" borderId="1" xfId="0" applyBorder="1"/>
    <xf numFmtId="0" fontId="14" fillId="0" borderId="0" xfId="0" applyFont="1" applyAlignment="1"/>
    <xf numFmtId="0" fontId="0" fillId="0" borderId="0" xfId="0" applyFont="1" applyAlignment="1"/>
    <xf numFmtId="0" fontId="14" fillId="10" borderId="1" xfId="0" applyFont="1" applyFill="1" applyBorder="1" applyAlignment="1"/>
    <xf numFmtId="0" fontId="14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20" fillId="0" borderId="1" xfId="0" applyNumberFormat="1" applyFont="1" applyBorder="1"/>
    <xf numFmtId="0" fontId="1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4" fillId="9" borderId="1" xfId="0" applyFont="1" applyFill="1" applyBorder="1"/>
    <xf numFmtId="0" fontId="14" fillId="9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2" borderId="1" xfId="0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7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6" fillId="0" borderId="20" xfId="0" applyFont="1" applyBorder="1" applyAlignment="1">
      <alignment vertical="center" wrapText="1"/>
    </xf>
    <xf numFmtId="1" fontId="8" fillId="0" borderId="15" xfId="0" applyNumberFormat="1" applyFont="1" applyBorder="1" applyAlignment="1">
      <alignment horizontal="center" wrapText="1"/>
    </xf>
    <xf numFmtId="0" fontId="22" fillId="0" borderId="0" xfId="0" applyFont="1"/>
    <xf numFmtId="3" fontId="3" fillId="0" borderId="24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5" fillId="11" borderId="1" xfId="0" applyFont="1" applyFill="1" applyBorder="1" applyAlignment="1">
      <alignment horizontal="left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8" fontId="3" fillId="0" borderId="15" xfId="0" applyNumberFormat="1" applyFont="1" applyBorder="1" applyAlignment="1">
      <alignment horizontal="center" wrapText="1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tabSelected="1" topLeftCell="A31" workbookViewId="0">
      <selection activeCell="C39" sqref="C39"/>
    </sheetView>
  </sheetViews>
  <sheetFormatPr defaultColWidth="11" defaultRowHeight="15.75" x14ac:dyDescent="0.25"/>
  <cols>
    <col min="1" max="1" width="80.625" customWidth="1"/>
    <col min="2" max="2" width="16.875" customWidth="1"/>
    <col min="3" max="3" width="30.625" customWidth="1"/>
  </cols>
  <sheetData>
    <row r="1" spans="1:4" x14ac:dyDescent="0.25">
      <c r="A1" s="79" t="s">
        <v>171</v>
      </c>
    </row>
    <row r="2" spans="1:4" x14ac:dyDescent="0.25">
      <c r="A2" s="83" t="s">
        <v>1</v>
      </c>
      <c r="B2" s="84"/>
      <c r="C2" s="85"/>
      <c r="D2" s="1"/>
    </row>
    <row r="3" spans="1:4" x14ac:dyDescent="0.25">
      <c r="A3" s="86" t="s">
        <v>2</v>
      </c>
      <c r="B3" s="87"/>
      <c r="C3" s="88"/>
      <c r="D3" s="1"/>
    </row>
    <row r="4" spans="1:4" x14ac:dyDescent="0.25">
      <c r="A4" s="2"/>
      <c r="B4" s="3"/>
      <c r="C4" s="3"/>
      <c r="D4" s="1"/>
    </row>
    <row r="5" spans="1:4" x14ac:dyDescent="0.25">
      <c r="A5" s="89" t="s">
        <v>3</v>
      </c>
      <c r="B5" s="90"/>
      <c r="C5" s="91"/>
      <c r="D5" s="1"/>
    </row>
    <row r="6" spans="1:4" x14ac:dyDescent="0.25">
      <c r="A6" s="92" t="s">
        <v>4</v>
      </c>
      <c r="B6" s="94" t="s">
        <v>5</v>
      </c>
      <c r="C6" s="94" t="s">
        <v>6</v>
      </c>
      <c r="D6" s="1"/>
    </row>
    <row r="7" spans="1:4" x14ac:dyDescent="0.25">
      <c r="A7" s="93"/>
      <c r="B7" s="93"/>
      <c r="C7" s="93"/>
      <c r="D7" s="1"/>
    </row>
    <row r="8" spans="1:4" ht="54" customHeight="1" x14ac:dyDescent="0.25">
      <c r="A8" s="4"/>
      <c r="B8" s="5" t="s">
        <v>7</v>
      </c>
      <c r="C8" s="5" t="s">
        <v>8</v>
      </c>
      <c r="D8" s="1"/>
    </row>
    <row r="9" spans="1:4" ht="18.95" customHeight="1" x14ac:dyDescent="0.25">
      <c r="A9" s="6" t="s">
        <v>9</v>
      </c>
      <c r="B9" s="7">
        <v>3</v>
      </c>
      <c r="C9" s="7">
        <v>3</v>
      </c>
      <c r="D9" s="1"/>
    </row>
    <row r="10" spans="1:4" ht="18.95" customHeight="1" x14ac:dyDescent="0.25">
      <c r="A10" s="6" t="s">
        <v>10</v>
      </c>
      <c r="B10" s="7">
        <v>4</v>
      </c>
      <c r="C10" s="7">
        <v>3</v>
      </c>
      <c r="D10" s="1"/>
    </row>
    <row r="11" spans="1:4" ht="18.95" customHeight="1" x14ac:dyDescent="0.25">
      <c r="A11" s="6" t="s">
        <v>11</v>
      </c>
      <c r="B11" s="7">
        <v>3</v>
      </c>
      <c r="C11" s="8">
        <v>0</v>
      </c>
      <c r="D11" s="1"/>
    </row>
    <row r="12" spans="1:4" ht="18.95" customHeight="1" x14ac:dyDescent="0.25">
      <c r="A12" s="6" t="s">
        <v>12</v>
      </c>
      <c r="B12" s="7">
        <v>0</v>
      </c>
      <c r="C12" s="8"/>
      <c r="D12" s="1"/>
    </row>
    <row r="13" spans="1:4" ht="18.95" customHeight="1" x14ac:dyDescent="0.25">
      <c r="A13" s="6" t="s">
        <v>13</v>
      </c>
      <c r="B13" s="7">
        <v>0</v>
      </c>
      <c r="C13" s="8"/>
      <c r="D13" s="1"/>
    </row>
    <row r="14" spans="1:4" ht="18.95" customHeight="1" x14ac:dyDescent="0.25">
      <c r="A14" s="6" t="s">
        <v>14</v>
      </c>
      <c r="B14" s="7">
        <v>0</v>
      </c>
      <c r="C14" s="8"/>
      <c r="D14" s="1"/>
    </row>
    <row r="15" spans="1:4" ht="18.95" customHeight="1" x14ac:dyDescent="0.25">
      <c r="A15" s="6" t="s">
        <v>15</v>
      </c>
      <c r="B15" s="7">
        <v>0</v>
      </c>
      <c r="C15" s="8"/>
      <c r="D15" s="1"/>
    </row>
    <row r="16" spans="1:4" ht="18.95" customHeight="1" x14ac:dyDescent="0.25">
      <c r="A16" s="6" t="s">
        <v>16</v>
      </c>
      <c r="B16" s="7">
        <v>0</v>
      </c>
      <c r="C16" s="8"/>
      <c r="D16" s="1"/>
    </row>
    <row r="17" spans="1:4" ht="17.100000000000001" customHeight="1" x14ac:dyDescent="0.25">
      <c r="A17" s="6" t="s">
        <v>17</v>
      </c>
      <c r="B17" s="9">
        <v>0</v>
      </c>
      <c r="C17" s="8"/>
      <c r="D17" s="1"/>
    </row>
    <row r="18" spans="1:4" ht="17.100000000000001" customHeight="1" x14ac:dyDescent="0.25">
      <c r="A18" s="6" t="s">
        <v>18</v>
      </c>
      <c r="B18" s="7">
        <v>0</v>
      </c>
      <c r="C18" s="8"/>
      <c r="D18" s="1"/>
    </row>
    <row r="19" spans="1:4" ht="17.100000000000001" customHeight="1" x14ac:dyDescent="0.25">
      <c r="A19" s="6" t="s">
        <v>19</v>
      </c>
      <c r="B19" s="7">
        <v>0</v>
      </c>
      <c r="C19" s="8"/>
      <c r="D19" s="1"/>
    </row>
    <row r="20" spans="1:4" ht="17.100000000000001" customHeight="1" x14ac:dyDescent="0.25">
      <c r="A20" s="6" t="s">
        <v>20</v>
      </c>
      <c r="B20" s="7">
        <v>0</v>
      </c>
      <c r="C20" s="8"/>
      <c r="D20" s="1"/>
    </row>
    <row r="21" spans="1:4" ht="17.100000000000001" customHeight="1" x14ac:dyDescent="0.25">
      <c r="A21" s="6" t="s">
        <v>21</v>
      </c>
      <c r="B21" s="7">
        <v>0</v>
      </c>
      <c r="C21" s="8"/>
      <c r="D21" s="1"/>
    </row>
    <row r="22" spans="1:4" ht="17.100000000000001" customHeight="1" x14ac:dyDescent="0.25">
      <c r="A22" s="6" t="s">
        <v>22</v>
      </c>
      <c r="B22" s="7">
        <v>9</v>
      </c>
      <c r="C22" s="8">
        <v>9</v>
      </c>
      <c r="D22" s="1"/>
    </row>
    <row r="23" spans="1:4" ht="18.95" customHeight="1" x14ac:dyDescent="0.25">
      <c r="A23" s="6" t="s">
        <v>23</v>
      </c>
      <c r="B23" s="7">
        <v>3</v>
      </c>
      <c r="C23" s="8"/>
      <c r="D23" s="1"/>
    </row>
    <row r="24" spans="1:4" ht="18.95" customHeight="1" x14ac:dyDescent="0.25">
      <c r="A24" s="6" t="s">
        <v>24</v>
      </c>
      <c r="B24" s="7">
        <v>3</v>
      </c>
      <c r="C24" s="8">
        <v>3</v>
      </c>
      <c r="D24" s="1"/>
    </row>
    <row r="25" spans="1:4" ht="18.95" customHeight="1" x14ac:dyDescent="0.25">
      <c r="A25" s="6" t="s">
        <v>25</v>
      </c>
      <c r="B25" s="7">
        <v>3</v>
      </c>
      <c r="C25" s="8">
        <v>3</v>
      </c>
      <c r="D25" s="1"/>
    </row>
    <row r="26" spans="1:4" ht="18.95" customHeight="1" x14ac:dyDescent="0.25">
      <c r="A26" s="6" t="s">
        <v>26</v>
      </c>
      <c r="B26" s="7">
        <v>3</v>
      </c>
      <c r="C26" s="8">
        <v>0</v>
      </c>
      <c r="D26" s="1"/>
    </row>
    <row r="27" spans="1:4" ht="18.95" customHeight="1" x14ac:dyDescent="0.25">
      <c r="A27" s="6" t="s">
        <v>27</v>
      </c>
      <c r="B27" s="7">
        <v>3</v>
      </c>
      <c r="C27" s="8">
        <v>4</v>
      </c>
      <c r="D27" s="1"/>
    </row>
    <row r="28" spans="1:4" ht="18.95" customHeight="1" x14ac:dyDescent="0.25">
      <c r="A28" s="6" t="s">
        <v>28</v>
      </c>
      <c r="B28" s="7">
        <v>67</v>
      </c>
      <c r="C28" s="7">
        <f>(57+109+40+88+88+74+39+44+46)/C22</f>
        <v>65</v>
      </c>
      <c r="D28" s="1"/>
    </row>
    <row r="29" spans="1:4" ht="18.95" customHeight="1" x14ac:dyDescent="0.25">
      <c r="A29" s="6" t="s">
        <v>29</v>
      </c>
      <c r="B29" s="7" t="s">
        <v>169</v>
      </c>
      <c r="C29" s="108">
        <v>2.5</v>
      </c>
      <c r="D29" s="1"/>
    </row>
    <row r="30" spans="1:4" ht="18.95" customHeight="1" x14ac:dyDescent="0.25">
      <c r="A30" s="10" t="s">
        <v>30</v>
      </c>
      <c r="B30" s="11">
        <v>0</v>
      </c>
      <c r="C30" s="7"/>
      <c r="D30" s="1"/>
    </row>
    <row r="31" spans="1:4" ht="18.95" customHeight="1" x14ac:dyDescent="0.25">
      <c r="A31" s="12" t="s">
        <v>31</v>
      </c>
      <c r="B31" s="13"/>
      <c r="C31" s="13"/>
      <c r="D31" s="1"/>
    </row>
    <row r="32" spans="1:4" ht="18.95" customHeight="1" x14ac:dyDescent="0.25">
      <c r="A32" s="6" t="s">
        <v>32</v>
      </c>
      <c r="B32" s="14">
        <v>0</v>
      </c>
      <c r="C32" s="7"/>
      <c r="D32" s="1"/>
    </row>
    <row r="33" spans="1:4" ht="18.95" customHeight="1" x14ac:dyDescent="0.25">
      <c r="A33" s="6" t="s">
        <v>33</v>
      </c>
      <c r="B33" s="14">
        <v>0</v>
      </c>
      <c r="C33" s="7"/>
      <c r="D33" s="1"/>
    </row>
    <row r="34" spans="1:4" ht="18.95" customHeight="1" x14ac:dyDescent="0.25">
      <c r="A34" s="6" t="s">
        <v>34</v>
      </c>
      <c r="B34" s="14">
        <v>1</v>
      </c>
      <c r="C34" s="7"/>
      <c r="D34" s="1"/>
    </row>
    <row r="35" spans="1:4" ht="18.95" customHeight="1" x14ac:dyDescent="0.25">
      <c r="A35" s="6" t="s">
        <v>35</v>
      </c>
      <c r="B35" s="15">
        <v>0</v>
      </c>
      <c r="C35" s="7"/>
      <c r="D35" s="1"/>
    </row>
    <row r="36" spans="1:4" ht="18.95" customHeight="1" x14ac:dyDescent="0.25">
      <c r="A36" s="6" t="s">
        <v>36</v>
      </c>
      <c r="B36" s="14">
        <f>SUM(4*16)</f>
        <v>64</v>
      </c>
      <c r="C36" s="7"/>
      <c r="D36" s="1"/>
    </row>
    <row r="37" spans="1:4" ht="18.95" customHeight="1" x14ac:dyDescent="0.25">
      <c r="A37" s="12" t="s">
        <v>37</v>
      </c>
      <c r="B37" s="13"/>
      <c r="C37" s="13"/>
      <c r="D37" s="1"/>
    </row>
    <row r="38" spans="1:4" ht="20.100000000000001" customHeight="1" x14ac:dyDescent="0.25">
      <c r="A38" s="6" t="s">
        <v>38</v>
      </c>
      <c r="B38" s="16">
        <v>390</v>
      </c>
      <c r="C38" s="7">
        <f>(57+109+40+88+88+74+39+44+46)-(0.2*(57+109+40+88+88+74+39+44+46))</f>
        <v>468</v>
      </c>
      <c r="D38" s="1"/>
    </row>
    <row r="39" spans="1:4" ht="20.100000000000001" customHeight="1" x14ac:dyDescent="0.25">
      <c r="A39" s="10" t="s">
        <v>39</v>
      </c>
      <c r="B39" s="78">
        <v>371</v>
      </c>
      <c r="C39" s="7">
        <f>(57+109+40+88+88+74+39+44+46)</f>
        <v>585</v>
      </c>
      <c r="D39" s="1"/>
    </row>
    <row r="40" spans="1:4" ht="20.100000000000001" customHeight="1" x14ac:dyDescent="0.25">
      <c r="A40" s="10" t="s">
        <v>40</v>
      </c>
      <c r="B40" s="78">
        <v>19</v>
      </c>
      <c r="C40" s="7"/>
      <c r="D40" s="1"/>
    </row>
    <row r="41" spans="1:4" ht="18.95" customHeight="1" x14ac:dyDescent="0.25">
      <c r="A41" s="32" t="s">
        <v>41</v>
      </c>
      <c r="B41" s="11">
        <v>0</v>
      </c>
      <c r="C41" s="7">
        <v>0</v>
      </c>
      <c r="D41" s="1"/>
    </row>
    <row r="42" spans="1:4" ht="36" customHeight="1" x14ac:dyDescent="0.25">
      <c r="A42" s="10" t="s">
        <v>42</v>
      </c>
      <c r="B42" s="17">
        <v>0</v>
      </c>
      <c r="C42" s="7">
        <v>0</v>
      </c>
      <c r="D42" s="1"/>
    </row>
    <row r="43" spans="1:4" x14ac:dyDescent="0.25">
      <c r="A43" s="18" t="s">
        <v>43</v>
      </c>
      <c r="B43" s="19"/>
      <c r="C43" s="20"/>
      <c r="D43" s="1"/>
    </row>
    <row r="44" spans="1:4" x14ac:dyDescent="0.25">
      <c r="A44" s="21" t="s">
        <v>44</v>
      </c>
      <c r="B44" s="22"/>
      <c r="C44" s="22"/>
      <c r="D44" s="1"/>
    </row>
    <row r="45" spans="1:4" x14ac:dyDescent="0.25">
      <c r="A45" s="23" t="s">
        <v>45</v>
      </c>
      <c r="B45" s="24">
        <v>0.45</v>
      </c>
      <c r="C45" s="24"/>
      <c r="D45" s="1"/>
    </row>
    <row r="46" spans="1:4" x14ac:dyDescent="0.25">
      <c r="A46" s="23" t="s">
        <v>46</v>
      </c>
      <c r="B46" s="24">
        <v>0.51</v>
      </c>
      <c r="C46" s="24"/>
      <c r="D46" s="1"/>
    </row>
    <row r="47" spans="1:4" x14ac:dyDescent="0.25">
      <c r="A47" s="23" t="s">
        <v>47</v>
      </c>
      <c r="B47" s="24">
        <v>0.01</v>
      </c>
      <c r="C47" s="24"/>
      <c r="D47" s="1"/>
    </row>
    <row r="48" spans="1:4" x14ac:dyDescent="0.25">
      <c r="A48" s="23" t="s">
        <v>48</v>
      </c>
      <c r="B48" s="24">
        <v>0.03</v>
      </c>
      <c r="C48" s="24"/>
      <c r="D48" s="1"/>
    </row>
    <row r="49" spans="1:4" x14ac:dyDescent="0.25">
      <c r="A49" s="21" t="s">
        <v>49</v>
      </c>
      <c r="B49" s="25"/>
      <c r="C49" s="26"/>
      <c r="D49" s="1"/>
    </row>
    <row r="50" spans="1:4" x14ac:dyDescent="0.25">
      <c r="A50" s="23" t="s">
        <v>50</v>
      </c>
      <c r="B50" s="24">
        <v>0.1</v>
      </c>
      <c r="C50" s="24"/>
      <c r="D50" s="1"/>
    </row>
    <row r="51" spans="1:4" x14ac:dyDescent="0.25">
      <c r="A51" s="23" t="s">
        <v>51</v>
      </c>
      <c r="B51" s="24">
        <v>0.08</v>
      </c>
      <c r="C51" s="24"/>
      <c r="D51" s="1"/>
    </row>
    <row r="52" spans="1:4" x14ac:dyDescent="0.25">
      <c r="A52" s="23" t="s">
        <v>52</v>
      </c>
      <c r="B52" s="24">
        <v>0.252</v>
      </c>
      <c r="C52" s="24"/>
      <c r="D52" s="1"/>
    </row>
    <row r="53" spans="1:4" x14ac:dyDescent="0.25">
      <c r="A53" s="23" t="s">
        <v>53</v>
      </c>
      <c r="B53" s="24">
        <v>0.1</v>
      </c>
      <c r="C53" s="24"/>
      <c r="D53" s="1"/>
    </row>
    <row r="54" spans="1:4" x14ac:dyDescent="0.25">
      <c r="A54" s="23" t="s">
        <v>54</v>
      </c>
      <c r="B54" s="24">
        <v>0.3</v>
      </c>
      <c r="C54" s="24"/>
      <c r="D54" s="1"/>
    </row>
    <row r="55" spans="1:4" x14ac:dyDescent="0.25">
      <c r="A55" s="23" t="s">
        <v>55</v>
      </c>
      <c r="B55" s="24">
        <v>0.14000000000000001</v>
      </c>
      <c r="C55" s="24"/>
      <c r="D55" s="1"/>
    </row>
    <row r="56" spans="1:4" x14ac:dyDescent="0.25">
      <c r="A56" s="23" t="s">
        <v>48</v>
      </c>
      <c r="B56" s="24">
        <v>0.03</v>
      </c>
      <c r="C56" s="24"/>
      <c r="D56" s="1"/>
    </row>
    <row r="57" spans="1:4" x14ac:dyDescent="0.25">
      <c r="A57" s="21" t="s">
        <v>56</v>
      </c>
      <c r="B57" s="25"/>
      <c r="C57" s="26"/>
      <c r="D57" s="1"/>
    </row>
    <row r="58" spans="1:4" x14ac:dyDescent="0.25">
      <c r="A58" s="23" t="s">
        <v>57</v>
      </c>
      <c r="B58" s="24">
        <v>0.55000000000000004</v>
      </c>
      <c r="C58" s="24"/>
      <c r="D58" s="1"/>
    </row>
    <row r="59" spans="1:4" x14ac:dyDescent="0.25">
      <c r="A59" s="23" t="s">
        <v>58</v>
      </c>
      <c r="B59" s="24">
        <v>0.05</v>
      </c>
      <c r="C59" s="24"/>
      <c r="D59" s="1"/>
    </row>
    <row r="60" spans="1:4" x14ac:dyDescent="0.25">
      <c r="A60" s="23" t="s">
        <v>59</v>
      </c>
      <c r="B60" s="24">
        <v>0.154</v>
      </c>
      <c r="C60" s="24"/>
      <c r="D60" s="1"/>
    </row>
    <row r="61" spans="1:4" x14ac:dyDescent="0.25">
      <c r="A61" s="23" t="s">
        <v>60</v>
      </c>
      <c r="B61" s="24">
        <v>0.186</v>
      </c>
      <c r="C61" s="24"/>
      <c r="D61" s="1"/>
    </row>
    <row r="62" spans="1:4" x14ac:dyDescent="0.25">
      <c r="A62" s="23" t="s">
        <v>47</v>
      </c>
      <c r="B62" s="24">
        <v>0.05</v>
      </c>
      <c r="C62" s="27"/>
      <c r="D62" s="1"/>
    </row>
    <row r="63" spans="1:4" x14ac:dyDescent="0.25">
      <c r="A63" s="23" t="s">
        <v>48</v>
      </c>
      <c r="B63" s="24">
        <v>0.01</v>
      </c>
      <c r="C63" s="27"/>
      <c r="D63" s="1"/>
    </row>
    <row r="64" spans="1:4" x14ac:dyDescent="0.25">
      <c r="A64" s="21" t="s">
        <v>61</v>
      </c>
      <c r="B64" s="25"/>
      <c r="C64" s="28"/>
      <c r="D64" s="1"/>
    </row>
    <row r="65" spans="1:4" x14ac:dyDescent="0.25">
      <c r="A65" s="23" t="s">
        <v>62</v>
      </c>
      <c r="B65" s="27">
        <v>8.0000000000000002E-3</v>
      </c>
      <c r="C65" s="27"/>
      <c r="D65" s="1"/>
    </row>
    <row r="66" spans="1:4" x14ac:dyDescent="0.25">
      <c r="A66" s="23" t="s">
        <v>63</v>
      </c>
      <c r="B66" s="27">
        <v>0.01</v>
      </c>
      <c r="C66" s="27"/>
      <c r="D66" s="1"/>
    </row>
    <row r="67" spans="1:4" x14ac:dyDescent="0.25">
      <c r="A67" s="23" t="s">
        <v>64</v>
      </c>
      <c r="B67" s="27">
        <v>0.01</v>
      </c>
      <c r="C67" s="27"/>
      <c r="D67" s="1"/>
    </row>
    <row r="68" spans="1:4" x14ac:dyDescent="0.25">
      <c r="A68" s="23" t="s">
        <v>65</v>
      </c>
      <c r="B68" s="27">
        <v>0.88</v>
      </c>
      <c r="C68" s="27"/>
      <c r="D68" s="1"/>
    </row>
    <row r="69" spans="1:4" x14ac:dyDescent="0.25">
      <c r="A69" s="23" t="s">
        <v>66</v>
      </c>
      <c r="B69" s="27">
        <v>4.1000000000000002E-2</v>
      </c>
      <c r="C69" s="27"/>
      <c r="D69" s="1"/>
    </row>
    <row r="70" spans="1:4" x14ac:dyDescent="0.25">
      <c r="A70" s="23" t="s">
        <v>67</v>
      </c>
      <c r="B70" s="27">
        <v>0.02</v>
      </c>
      <c r="C70" s="27"/>
      <c r="D70" s="1"/>
    </row>
    <row r="71" spans="1:4" x14ac:dyDescent="0.25">
      <c r="A71" s="23" t="s">
        <v>48</v>
      </c>
      <c r="B71" s="27">
        <v>0.03</v>
      </c>
      <c r="C71" s="27"/>
      <c r="D71" s="1"/>
    </row>
    <row r="72" spans="1:4" x14ac:dyDescent="0.25">
      <c r="A72" s="21" t="s">
        <v>68</v>
      </c>
      <c r="B72" s="28"/>
      <c r="C72" s="28"/>
      <c r="D72" s="1"/>
    </row>
    <row r="73" spans="1:4" x14ac:dyDescent="0.25">
      <c r="A73" s="23" t="s">
        <v>69</v>
      </c>
      <c r="B73" s="27"/>
      <c r="C73" s="27"/>
      <c r="D73" s="1"/>
    </row>
    <row r="74" spans="1:4" x14ac:dyDescent="0.25">
      <c r="A74" s="23" t="s">
        <v>70</v>
      </c>
      <c r="B74" s="27"/>
      <c r="C74" s="27"/>
      <c r="D74" s="1"/>
    </row>
    <row r="75" spans="1:4" x14ac:dyDescent="0.25">
      <c r="A75" s="23" t="s">
        <v>71</v>
      </c>
      <c r="B75" s="27"/>
      <c r="C75" s="27"/>
      <c r="D75" s="1"/>
    </row>
    <row r="76" spans="1:4" x14ac:dyDescent="0.25">
      <c r="A76" s="23" t="s">
        <v>72</v>
      </c>
      <c r="B76" s="27"/>
      <c r="C76" s="27"/>
      <c r="D76" s="1"/>
    </row>
    <row r="77" spans="1:4" x14ac:dyDescent="0.25">
      <c r="A77" s="23" t="s">
        <v>73</v>
      </c>
      <c r="B77" s="27"/>
      <c r="C77" s="27"/>
      <c r="D77" s="1"/>
    </row>
    <row r="78" spans="1:4" x14ac:dyDescent="0.25">
      <c r="A78" s="23" t="s">
        <v>48</v>
      </c>
      <c r="B78" s="27"/>
      <c r="C78" s="27"/>
      <c r="D78" s="1"/>
    </row>
    <row r="79" spans="1:4" ht="39.950000000000003" customHeight="1" x14ac:dyDescent="0.25">
      <c r="A79" s="6" t="s">
        <v>74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5">
      <c r="A80" s="21" t="s">
        <v>75</v>
      </c>
      <c r="B80" s="28"/>
      <c r="C80" s="28"/>
      <c r="D80" s="1"/>
    </row>
    <row r="81" spans="1:4" ht="18" customHeight="1" x14ac:dyDescent="0.25">
      <c r="A81" s="6" t="s">
        <v>76</v>
      </c>
      <c r="B81" s="27">
        <v>7.0000000000000007E-2</v>
      </c>
      <c r="C81" s="27"/>
      <c r="D81" s="1"/>
    </row>
    <row r="82" spans="1:4" x14ac:dyDescent="0.25">
      <c r="A82" s="23" t="s">
        <v>48</v>
      </c>
      <c r="B82" s="27">
        <v>0.03</v>
      </c>
      <c r="C82" s="27"/>
      <c r="D82" s="1"/>
    </row>
    <row r="83" spans="1:4" ht="38.1" customHeight="1" x14ac:dyDescent="0.25">
      <c r="A83" s="30" t="s">
        <v>77</v>
      </c>
      <c r="B83" s="31"/>
      <c r="C83" s="31"/>
      <c r="D83" s="1"/>
    </row>
    <row r="84" spans="1:4" x14ac:dyDescent="0.25">
      <c r="A84" s="1" t="s">
        <v>78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3" sqref="B23"/>
    </sheetView>
  </sheetViews>
  <sheetFormatPr defaultColWidth="10.875" defaultRowHeight="14.25" x14ac:dyDescent="0.2"/>
  <cols>
    <col min="1" max="1" width="58" style="52" customWidth="1"/>
    <col min="2" max="2" width="10.875" style="52"/>
    <col min="3" max="3" width="15" style="52" customWidth="1"/>
    <col min="4" max="5" width="10.875" style="52"/>
    <col min="6" max="6" width="125.5" style="52" customWidth="1"/>
    <col min="7" max="16384" width="10.875" style="52"/>
  </cols>
  <sheetData>
    <row r="1" spans="1:6" ht="15.75" x14ac:dyDescent="0.25">
      <c r="A1" s="79" t="s">
        <v>170</v>
      </c>
      <c r="B1" s="58"/>
      <c r="C1" s="58"/>
      <c r="D1" s="58"/>
      <c r="E1" s="58"/>
      <c r="F1" s="59"/>
    </row>
    <row r="2" spans="1:6" ht="15" x14ac:dyDescent="0.25">
      <c r="A2" s="57"/>
      <c r="B2" s="58"/>
      <c r="C2" s="58"/>
      <c r="D2" s="58"/>
      <c r="E2" s="58"/>
      <c r="F2" s="59"/>
    </row>
    <row r="3" spans="1:6" ht="15" x14ac:dyDescent="0.25">
      <c r="A3" s="60" t="s">
        <v>79</v>
      </c>
      <c r="B3" s="61" t="s">
        <v>80</v>
      </c>
      <c r="C3" s="61" t="s">
        <v>174</v>
      </c>
      <c r="D3" s="61" t="s">
        <v>81</v>
      </c>
      <c r="E3" s="61"/>
      <c r="F3" s="60" t="s">
        <v>82</v>
      </c>
    </row>
    <row r="4" spans="1:6" x14ac:dyDescent="0.2">
      <c r="A4" s="62" t="s">
        <v>83</v>
      </c>
      <c r="B4" s="81">
        <v>5325</v>
      </c>
      <c r="C4" s="63"/>
      <c r="D4" s="63"/>
      <c r="E4" s="63"/>
      <c r="F4" s="62"/>
    </row>
    <row r="5" spans="1:6" x14ac:dyDescent="0.2">
      <c r="A5" s="62" t="s">
        <v>84</v>
      </c>
      <c r="B5" s="63"/>
      <c r="C5" s="80">
        <f>SUM(38400/4)</f>
        <v>9600</v>
      </c>
      <c r="D5" s="63"/>
      <c r="E5" s="63"/>
      <c r="F5" s="62" t="s">
        <v>168</v>
      </c>
    </row>
    <row r="6" spans="1:6" x14ac:dyDescent="0.2">
      <c r="A6" s="62" t="s">
        <v>87</v>
      </c>
      <c r="B6" s="63"/>
      <c r="C6" s="63">
        <f>SUM(195*2.5)+(195*5)</f>
        <v>1462.5</v>
      </c>
      <c r="D6" s="63"/>
      <c r="E6" s="63"/>
      <c r="F6" s="62" t="s">
        <v>85</v>
      </c>
    </row>
    <row r="7" spans="1:6" ht="15" x14ac:dyDescent="0.25">
      <c r="A7" s="64" t="s">
        <v>0</v>
      </c>
      <c r="B7" s="82">
        <f>SUM(B4:B6)</f>
        <v>5325</v>
      </c>
      <c r="C7" s="65">
        <f>SUM(C4:C6)</f>
        <v>11062.5</v>
      </c>
      <c r="D7" s="63"/>
      <c r="E7" s="63"/>
      <c r="F7" s="62"/>
    </row>
    <row r="10" spans="1:6" ht="15" x14ac:dyDescent="0.2">
      <c r="A10" s="66" t="s">
        <v>137</v>
      </c>
      <c r="B10" s="67" t="s">
        <v>83</v>
      </c>
      <c r="C10" s="67" t="s">
        <v>174</v>
      </c>
      <c r="D10" s="67" t="s">
        <v>86</v>
      </c>
      <c r="E10" s="67" t="s">
        <v>167</v>
      </c>
      <c r="F10" s="68" t="s">
        <v>82</v>
      </c>
    </row>
    <row r="11" spans="1:6" ht="15.95" customHeight="1" x14ac:dyDescent="0.2">
      <c r="A11" s="54" t="s">
        <v>138</v>
      </c>
      <c r="B11" s="53"/>
      <c r="C11" s="53"/>
      <c r="D11" s="51"/>
      <c r="E11" s="51"/>
      <c r="F11" s="54" t="s">
        <v>173</v>
      </c>
    </row>
    <row r="12" spans="1:6" ht="15.95" customHeight="1" x14ac:dyDescent="0.2">
      <c r="A12" s="54" t="s">
        <v>139</v>
      </c>
      <c r="B12" s="53">
        <v>1200</v>
      </c>
      <c r="C12" s="53"/>
      <c r="D12" s="51"/>
      <c r="E12" s="51"/>
      <c r="F12" s="54" t="s">
        <v>179</v>
      </c>
    </row>
    <row r="13" spans="1:6" ht="17.100000000000001" customHeight="1" x14ac:dyDescent="0.2">
      <c r="A13" s="54" t="s">
        <v>140</v>
      </c>
      <c r="B13" s="53">
        <v>1200</v>
      </c>
      <c r="C13" s="53"/>
      <c r="D13" s="51"/>
      <c r="E13" s="51"/>
      <c r="F13" s="54" t="s">
        <v>176</v>
      </c>
    </row>
    <row r="14" spans="1:6" ht="17.100000000000001" customHeight="1" x14ac:dyDescent="0.2">
      <c r="A14" s="54" t="s">
        <v>141</v>
      </c>
      <c r="B14" s="53"/>
      <c r="C14" s="53"/>
      <c r="D14" s="51"/>
      <c r="E14" s="51"/>
      <c r="F14" s="54" t="s">
        <v>177</v>
      </c>
    </row>
    <row r="15" spans="1:6" x14ac:dyDescent="0.2">
      <c r="A15" s="54" t="s">
        <v>142</v>
      </c>
      <c r="B15" s="53">
        <v>2100</v>
      </c>
      <c r="C15" s="53"/>
      <c r="D15" s="51"/>
      <c r="E15" s="51"/>
      <c r="F15" s="54" t="s">
        <v>178</v>
      </c>
    </row>
    <row r="16" spans="1:6" x14ac:dyDescent="0.2">
      <c r="A16" s="54" t="s">
        <v>143</v>
      </c>
      <c r="B16" s="53">
        <v>825</v>
      </c>
      <c r="C16" s="80">
        <f>SUM(38400/4)</f>
        <v>9600</v>
      </c>
      <c r="E16" s="51"/>
      <c r="F16" s="54" t="s">
        <v>175</v>
      </c>
    </row>
    <row r="17" spans="1:6" ht="18" customHeight="1" x14ac:dyDescent="0.25">
      <c r="A17" s="55" t="s">
        <v>0</v>
      </c>
      <c r="B17" s="56">
        <f>SUM(B11:B16)</f>
        <v>5325</v>
      </c>
      <c r="C17" s="56"/>
      <c r="D17" s="51"/>
      <c r="E17" s="51"/>
      <c r="F17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defaultColWidth="11" defaultRowHeight="15.75" x14ac:dyDescent="0.25"/>
  <cols>
    <col min="1" max="1" width="55.125" customWidth="1"/>
    <col min="2" max="2" width="51" style="75" customWidth="1"/>
    <col min="6" max="6" width="32.625" customWidth="1"/>
    <col min="7" max="7" width="48" customWidth="1"/>
  </cols>
  <sheetData>
    <row r="1" spans="1:7" ht="26.1" customHeight="1" x14ac:dyDescent="0.25">
      <c r="A1" s="79" t="s">
        <v>172</v>
      </c>
    </row>
    <row r="2" spans="1:7" s="34" customFormat="1" ht="21.95" customHeight="1" x14ac:dyDescent="0.25">
      <c r="A2" s="36" t="s">
        <v>88</v>
      </c>
      <c r="B2" s="37" t="s">
        <v>89</v>
      </c>
      <c r="C2" s="38" t="s">
        <v>90</v>
      </c>
      <c r="D2" s="38" t="s">
        <v>91</v>
      </c>
      <c r="E2" s="38" t="s">
        <v>92</v>
      </c>
      <c r="F2" s="36" t="s">
        <v>93</v>
      </c>
      <c r="G2" s="36" t="s">
        <v>94</v>
      </c>
    </row>
    <row r="3" spans="1:7" s="35" customFormat="1" ht="18" customHeight="1" x14ac:dyDescent="0.25">
      <c r="A3" s="101" t="s">
        <v>95</v>
      </c>
      <c r="B3" s="101"/>
      <c r="C3" s="39"/>
      <c r="D3" s="39"/>
      <c r="E3" s="39"/>
      <c r="F3" s="40"/>
      <c r="G3" s="40"/>
    </row>
    <row r="4" spans="1:7" s="35" customFormat="1" ht="27" customHeight="1" x14ac:dyDescent="0.25">
      <c r="A4" s="105" t="s">
        <v>96</v>
      </c>
      <c r="B4" s="42" t="s">
        <v>97</v>
      </c>
      <c r="C4" s="43"/>
      <c r="D4" s="43"/>
      <c r="E4" s="43"/>
      <c r="F4" s="44" t="s">
        <v>98</v>
      </c>
      <c r="G4" s="44" t="s">
        <v>99</v>
      </c>
    </row>
    <row r="5" spans="1:7" s="35" customFormat="1" ht="27" customHeight="1" x14ac:dyDescent="0.25">
      <c r="A5" s="106"/>
      <c r="B5" s="70" t="s">
        <v>100</v>
      </c>
      <c r="C5" s="43"/>
      <c r="D5" s="43"/>
      <c r="E5" s="43"/>
      <c r="F5" s="44"/>
      <c r="G5" s="44"/>
    </row>
    <row r="6" spans="1:7" s="35" customFormat="1" ht="29.1" customHeight="1" x14ac:dyDescent="0.25">
      <c r="A6" s="106"/>
      <c r="B6" s="46" t="s">
        <v>144</v>
      </c>
      <c r="C6" s="69"/>
      <c r="D6" s="43"/>
      <c r="E6" s="43"/>
      <c r="F6" s="42" t="s">
        <v>164</v>
      </c>
      <c r="G6" s="44"/>
    </row>
    <row r="7" spans="1:7" s="35" customFormat="1" ht="27" customHeight="1" x14ac:dyDescent="0.25">
      <c r="A7" s="106"/>
      <c r="B7" s="46" t="s">
        <v>145</v>
      </c>
      <c r="C7" s="69"/>
      <c r="D7" s="43"/>
      <c r="E7" s="43"/>
      <c r="F7" s="44" t="s">
        <v>165</v>
      </c>
      <c r="G7" s="44"/>
    </row>
    <row r="8" spans="1:7" s="35" customFormat="1" ht="27" customHeight="1" x14ac:dyDescent="0.25">
      <c r="A8" s="106"/>
      <c r="B8" s="74" t="s">
        <v>147</v>
      </c>
      <c r="C8" s="69"/>
      <c r="D8" s="43"/>
      <c r="E8" s="43"/>
      <c r="F8" s="44" t="s">
        <v>160</v>
      </c>
      <c r="G8" s="44"/>
    </row>
    <row r="9" spans="1:7" s="35" customFormat="1" ht="30.95" customHeight="1" x14ac:dyDescent="0.25">
      <c r="A9" s="107"/>
      <c r="B9" s="74" t="s">
        <v>146</v>
      </c>
      <c r="C9" s="69"/>
      <c r="D9" s="43"/>
      <c r="E9" s="43"/>
      <c r="F9" s="70" t="s">
        <v>166</v>
      </c>
      <c r="G9" s="44"/>
    </row>
    <row r="10" spans="1:7" s="35" customFormat="1" ht="45.95" customHeight="1" x14ac:dyDescent="0.25">
      <c r="A10" s="102" t="s">
        <v>148</v>
      </c>
      <c r="B10" s="46" t="s">
        <v>149</v>
      </c>
      <c r="C10" s="69"/>
      <c r="D10" s="43"/>
      <c r="E10" s="73"/>
      <c r="F10" s="72" t="s">
        <v>163</v>
      </c>
      <c r="G10" s="76"/>
    </row>
    <row r="11" spans="1:7" s="35" customFormat="1" ht="27" customHeight="1" x14ac:dyDescent="0.25">
      <c r="A11" s="103"/>
      <c r="B11" s="46" t="s">
        <v>159</v>
      </c>
      <c r="C11" s="69"/>
      <c r="D11" s="43"/>
      <c r="E11" s="73"/>
      <c r="F11" s="72" t="s">
        <v>160</v>
      </c>
      <c r="G11" s="76"/>
    </row>
    <row r="12" spans="1:7" s="35" customFormat="1" ht="27" customHeight="1" x14ac:dyDescent="0.25">
      <c r="A12" s="103"/>
      <c r="B12" s="46" t="s">
        <v>150</v>
      </c>
      <c r="C12" s="69"/>
      <c r="D12" s="43"/>
      <c r="E12" s="73"/>
      <c r="F12" s="72" t="s">
        <v>160</v>
      </c>
      <c r="G12" s="76"/>
    </row>
    <row r="13" spans="1:7" s="35" customFormat="1" ht="27" customHeight="1" x14ac:dyDescent="0.25">
      <c r="A13" s="103"/>
      <c r="B13" s="46" t="s">
        <v>151</v>
      </c>
      <c r="C13" s="69"/>
      <c r="D13" s="43"/>
      <c r="E13" s="73"/>
      <c r="F13" s="72" t="s">
        <v>161</v>
      </c>
      <c r="G13" s="76"/>
    </row>
    <row r="14" spans="1:7" s="35" customFormat="1" ht="27" customHeight="1" x14ac:dyDescent="0.25">
      <c r="A14" s="103"/>
      <c r="B14" s="46" t="s">
        <v>152</v>
      </c>
      <c r="C14" s="69"/>
      <c r="D14" s="43"/>
      <c r="E14" s="73"/>
      <c r="F14" s="72" t="s">
        <v>161</v>
      </c>
      <c r="G14" s="76"/>
    </row>
    <row r="15" spans="1:7" s="35" customFormat="1" ht="27" customHeight="1" x14ac:dyDescent="0.25">
      <c r="A15" s="103"/>
      <c r="B15" s="46" t="s">
        <v>153</v>
      </c>
      <c r="C15" s="69"/>
      <c r="D15" s="43"/>
      <c r="E15" s="73"/>
      <c r="F15" s="72" t="s">
        <v>161</v>
      </c>
      <c r="G15" s="76"/>
    </row>
    <row r="16" spans="1:7" s="35" customFormat="1" ht="33" customHeight="1" x14ac:dyDescent="0.25">
      <c r="A16" s="103"/>
      <c r="B16" s="46" t="s">
        <v>154</v>
      </c>
      <c r="C16" s="69"/>
      <c r="D16" s="43"/>
      <c r="E16" s="73"/>
      <c r="F16" s="72" t="s">
        <v>161</v>
      </c>
      <c r="G16" s="76"/>
    </row>
    <row r="17" spans="1:7" s="35" customFormat="1" ht="32.1" customHeight="1" x14ac:dyDescent="0.25">
      <c r="A17" s="103"/>
      <c r="B17" s="46" t="s">
        <v>155</v>
      </c>
      <c r="C17" s="69"/>
      <c r="D17" s="43"/>
      <c r="E17" s="73"/>
      <c r="F17" s="72" t="s">
        <v>106</v>
      </c>
      <c r="G17" s="76"/>
    </row>
    <row r="18" spans="1:7" s="35" customFormat="1" ht="27" customHeight="1" x14ac:dyDescent="0.25">
      <c r="A18" s="103"/>
      <c r="B18" s="46" t="s">
        <v>156</v>
      </c>
      <c r="C18" s="69"/>
      <c r="D18" s="43"/>
      <c r="E18" s="73"/>
      <c r="F18" s="72" t="s">
        <v>162</v>
      </c>
      <c r="G18" s="76"/>
    </row>
    <row r="19" spans="1:7" s="35" customFormat="1" ht="32.1" customHeight="1" x14ac:dyDescent="0.25">
      <c r="A19" s="104"/>
      <c r="B19" s="46" t="s">
        <v>157</v>
      </c>
      <c r="C19" s="69"/>
      <c r="D19" s="43"/>
      <c r="E19" s="73"/>
      <c r="F19" s="72" t="s">
        <v>162</v>
      </c>
      <c r="G19" s="76"/>
    </row>
    <row r="20" spans="1:7" s="35" customFormat="1" ht="35.1" customHeight="1" x14ac:dyDescent="0.25">
      <c r="A20" s="95" t="s">
        <v>101</v>
      </c>
      <c r="B20" s="71" t="s">
        <v>102</v>
      </c>
      <c r="C20" s="43"/>
      <c r="D20" s="43"/>
      <c r="E20" s="43"/>
      <c r="F20" s="77" t="s">
        <v>103</v>
      </c>
      <c r="G20" s="44"/>
    </row>
    <row r="21" spans="1:7" s="35" customFormat="1" ht="21.95" customHeight="1" x14ac:dyDescent="0.25">
      <c r="A21" s="96"/>
      <c r="B21" s="41" t="s">
        <v>104</v>
      </c>
      <c r="C21" s="43"/>
      <c r="D21" s="43"/>
      <c r="E21" s="43"/>
      <c r="F21" s="45" t="s">
        <v>103</v>
      </c>
      <c r="G21" s="44"/>
    </row>
    <row r="22" spans="1:7" s="35" customFormat="1" ht="42" customHeight="1" x14ac:dyDescent="0.25">
      <c r="A22" s="96"/>
      <c r="B22" s="41" t="s">
        <v>105</v>
      </c>
      <c r="C22" s="43"/>
      <c r="D22" s="43"/>
      <c r="E22" s="43"/>
      <c r="F22" s="45" t="s">
        <v>106</v>
      </c>
      <c r="G22" s="44"/>
    </row>
    <row r="23" spans="1:7" s="35" customFormat="1" ht="33.950000000000003" customHeight="1" x14ac:dyDescent="0.25">
      <c r="A23" s="96"/>
      <c r="B23" s="41" t="s">
        <v>107</v>
      </c>
      <c r="C23" s="43"/>
      <c r="D23" s="43"/>
      <c r="E23" s="43"/>
      <c r="F23" s="45" t="s">
        <v>106</v>
      </c>
      <c r="G23" s="44"/>
    </row>
    <row r="24" spans="1:7" s="35" customFormat="1" ht="42.95" customHeight="1" x14ac:dyDescent="0.25">
      <c r="A24" s="96"/>
      <c r="B24" s="41" t="s">
        <v>108</v>
      </c>
      <c r="C24" s="43"/>
      <c r="D24" s="43"/>
      <c r="E24" s="43"/>
      <c r="F24" s="45" t="s">
        <v>106</v>
      </c>
      <c r="G24" s="44"/>
    </row>
    <row r="25" spans="1:7" s="35" customFormat="1" ht="29.1" customHeight="1" x14ac:dyDescent="0.25">
      <c r="A25" s="96"/>
      <c r="B25" s="41" t="s">
        <v>109</v>
      </c>
      <c r="C25" s="43"/>
      <c r="D25" s="43"/>
      <c r="E25" s="43"/>
      <c r="F25" s="45" t="s">
        <v>106</v>
      </c>
      <c r="G25" s="44"/>
    </row>
    <row r="26" spans="1:7" s="35" customFormat="1" ht="24.95" customHeight="1" x14ac:dyDescent="0.25">
      <c r="A26" s="97"/>
      <c r="B26" s="41" t="s">
        <v>110</v>
      </c>
      <c r="C26" s="43"/>
      <c r="D26" s="43"/>
      <c r="E26" s="43"/>
      <c r="F26" s="45" t="s">
        <v>111</v>
      </c>
      <c r="G26" s="44"/>
    </row>
    <row r="27" spans="1:7" s="35" customFormat="1" ht="21.95" customHeight="1" x14ac:dyDescent="0.25">
      <c r="A27" s="101" t="s">
        <v>112</v>
      </c>
      <c r="B27" s="101"/>
      <c r="C27" s="39"/>
      <c r="D27" s="39"/>
      <c r="E27" s="39"/>
      <c r="F27" s="40"/>
      <c r="G27" s="40"/>
    </row>
    <row r="28" spans="1:7" s="35" customFormat="1" ht="21.95" customHeight="1" x14ac:dyDescent="0.25">
      <c r="A28" s="95" t="s">
        <v>113</v>
      </c>
      <c r="B28" s="46" t="s">
        <v>114</v>
      </c>
      <c r="C28" s="43"/>
      <c r="D28" s="43">
        <v>1</v>
      </c>
      <c r="E28" s="43">
        <v>1</v>
      </c>
      <c r="F28" s="41" t="s">
        <v>115</v>
      </c>
      <c r="G28" s="44"/>
    </row>
    <row r="29" spans="1:7" s="35" customFormat="1" ht="38.1" customHeight="1" x14ac:dyDescent="0.25">
      <c r="A29" s="96"/>
      <c r="B29" s="47" t="s">
        <v>116</v>
      </c>
      <c r="C29" s="43"/>
      <c r="D29" s="43"/>
      <c r="E29" s="43"/>
      <c r="F29" s="41" t="s">
        <v>117</v>
      </c>
      <c r="G29" s="44"/>
    </row>
    <row r="30" spans="1:7" s="35" customFormat="1" ht="30.95" customHeight="1" x14ac:dyDescent="0.25">
      <c r="A30" s="96"/>
      <c r="B30" s="47" t="s">
        <v>118</v>
      </c>
      <c r="C30" s="43"/>
      <c r="D30" s="43"/>
      <c r="E30" s="43"/>
      <c r="F30" s="41" t="s">
        <v>117</v>
      </c>
      <c r="G30" s="44"/>
    </row>
    <row r="31" spans="1:7" s="35" customFormat="1" ht="30" customHeight="1" x14ac:dyDescent="0.25">
      <c r="A31" s="96"/>
      <c r="B31" s="47" t="s">
        <v>119</v>
      </c>
      <c r="C31" s="43"/>
      <c r="D31" s="43"/>
      <c r="E31" s="43"/>
      <c r="F31" s="41" t="s">
        <v>117</v>
      </c>
      <c r="G31" s="44"/>
    </row>
    <row r="32" spans="1:7" s="35" customFormat="1" ht="30.95" customHeight="1" x14ac:dyDescent="0.25">
      <c r="A32" s="96"/>
      <c r="B32" s="46" t="s">
        <v>120</v>
      </c>
      <c r="C32" s="43"/>
      <c r="D32" s="43"/>
      <c r="E32" s="43"/>
      <c r="F32" s="41" t="s">
        <v>117</v>
      </c>
      <c r="G32" s="44"/>
    </row>
    <row r="33" spans="1:7" s="35" customFormat="1" ht="21.95" customHeight="1" x14ac:dyDescent="0.25">
      <c r="A33" s="96"/>
      <c r="B33" s="46" t="s">
        <v>121</v>
      </c>
      <c r="C33" s="43"/>
      <c r="D33" s="43"/>
      <c r="E33" s="43"/>
      <c r="F33" s="41" t="s">
        <v>117</v>
      </c>
      <c r="G33" s="44"/>
    </row>
    <row r="34" spans="1:7" s="35" customFormat="1" ht="21.95" customHeight="1" x14ac:dyDescent="0.25">
      <c r="A34" s="96"/>
      <c r="B34" s="46" t="s">
        <v>122</v>
      </c>
      <c r="C34" s="43"/>
      <c r="D34" s="43"/>
      <c r="E34" s="43"/>
      <c r="F34" s="41" t="s">
        <v>123</v>
      </c>
      <c r="G34" s="44"/>
    </row>
    <row r="35" spans="1:7" s="35" customFormat="1" ht="27.95" customHeight="1" x14ac:dyDescent="0.25">
      <c r="A35" s="96"/>
      <c r="B35" s="47" t="s">
        <v>124</v>
      </c>
      <c r="C35" s="43"/>
      <c r="D35" s="43"/>
      <c r="E35" s="43"/>
      <c r="F35" s="41" t="s">
        <v>123</v>
      </c>
      <c r="G35" s="44"/>
    </row>
    <row r="36" spans="1:7" s="35" customFormat="1" ht="32.1" customHeight="1" x14ac:dyDescent="0.25">
      <c r="A36" s="97"/>
      <c r="B36" s="41" t="s">
        <v>125</v>
      </c>
      <c r="C36" s="43"/>
      <c r="D36" s="43"/>
      <c r="E36" s="43"/>
      <c r="F36" s="48" t="s">
        <v>106</v>
      </c>
      <c r="G36" s="44"/>
    </row>
    <row r="37" spans="1:7" s="35" customFormat="1" ht="21.95" customHeight="1" x14ac:dyDescent="0.25">
      <c r="A37" s="49" t="s">
        <v>126</v>
      </c>
      <c r="B37" s="50"/>
      <c r="C37" s="39"/>
      <c r="D37" s="39"/>
      <c r="E37" s="39"/>
      <c r="F37" s="40"/>
      <c r="G37" s="40"/>
    </row>
    <row r="38" spans="1:7" s="35" customFormat="1" ht="26.1" customHeight="1" x14ac:dyDescent="0.25">
      <c r="A38" s="98" t="s">
        <v>158</v>
      </c>
      <c r="B38" s="42" t="s">
        <v>127</v>
      </c>
      <c r="C38" s="43"/>
      <c r="D38" s="43"/>
      <c r="E38" s="43"/>
      <c r="F38" s="48" t="s">
        <v>136</v>
      </c>
      <c r="G38" s="44"/>
    </row>
    <row r="39" spans="1:7" s="35" customFormat="1" ht="21.95" customHeight="1" x14ac:dyDescent="0.25">
      <c r="A39" s="99"/>
      <c r="B39" s="42" t="s">
        <v>128</v>
      </c>
      <c r="C39" s="43"/>
      <c r="D39" s="43"/>
      <c r="E39" s="43"/>
      <c r="F39" s="48" t="s">
        <v>132</v>
      </c>
      <c r="G39" s="44"/>
    </row>
    <row r="40" spans="1:7" s="35" customFormat="1" ht="21.95" customHeight="1" x14ac:dyDescent="0.25">
      <c r="A40" s="99"/>
      <c r="B40" s="42" t="s">
        <v>129</v>
      </c>
      <c r="C40" s="43"/>
      <c r="D40" s="43"/>
      <c r="E40" s="43"/>
      <c r="F40" s="48" t="s">
        <v>133</v>
      </c>
      <c r="G40" s="44"/>
    </row>
    <row r="41" spans="1:7" s="35" customFormat="1" ht="21.95" customHeight="1" x14ac:dyDescent="0.25">
      <c r="A41" s="99"/>
      <c r="B41" s="42" t="s">
        <v>130</v>
      </c>
      <c r="C41" s="43"/>
      <c r="D41" s="43"/>
      <c r="E41" s="43"/>
      <c r="F41" s="48" t="s">
        <v>134</v>
      </c>
      <c r="G41" s="44"/>
    </row>
    <row r="42" spans="1:7" ht="21" customHeight="1" x14ac:dyDescent="0.25">
      <c r="A42" s="100"/>
      <c r="B42" s="42" t="s">
        <v>131</v>
      </c>
      <c r="C42" s="33"/>
      <c r="D42" s="33"/>
      <c r="E42" s="33"/>
      <c r="F42" s="48" t="s">
        <v>135</v>
      </c>
      <c r="G42" s="33"/>
    </row>
  </sheetData>
  <mergeCells count="7">
    <mergeCell ref="A28:A36"/>
    <mergeCell ref="A38:A42"/>
    <mergeCell ref="A3:B3"/>
    <mergeCell ref="A27:B27"/>
    <mergeCell ref="A10:A19"/>
    <mergeCell ref="A4:A9"/>
    <mergeCell ref="A20:A26"/>
  </mergeCells>
  <hyperlinks>
    <hyperlink ref="B29" r:id="rId1"/>
    <hyperlink ref="B30" r:id="rId2"/>
    <hyperlink ref="B31" r:id="rId3"/>
    <hyperlink ref="B3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ED92C3-062D-4815-A2FB-005B50885873}">
  <ds:schemaRefs>
    <ds:schemaRef ds:uri="http://schemas.microsoft.com/office/2006/documentManagement/types"/>
    <ds:schemaRef ds:uri="80129174-c05c-43cc-8e32-21fcbdfe51bb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9EB958-9151-48C9-AEC9-EC615A9AE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46C0C-ABFC-4582-A565-DD442F302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Duckworth Henrietta</cp:lastModifiedBy>
  <dcterms:created xsi:type="dcterms:W3CDTF">2016-10-07T08:01:17Z</dcterms:created>
  <dcterms:modified xsi:type="dcterms:W3CDTF">2017-04-07T08:36:07Z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