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llerk\Desktop\"/>
    </mc:Choice>
  </mc:AlternateContent>
  <bookViews>
    <workbookView xWindow="0" yWindow="0" windowWidth="28800" windowHeight="12210"/>
  </bookViews>
  <sheets>
    <sheet name="Working Budge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55" i="1"/>
  <c r="E49" i="1"/>
  <c r="E42" i="1"/>
  <c r="E36" i="1"/>
  <c r="E28" i="1"/>
  <c r="D18" i="1"/>
  <c r="D17" i="1"/>
  <c r="D16" i="1"/>
  <c r="E15" i="1" s="1"/>
  <c r="D13" i="1"/>
  <c r="E11" i="1"/>
  <c r="D9" i="1"/>
  <c r="E7" i="1" s="1"/>
  <c r="E4" i="1"/>
  <c r="E2" i="1" l="1"/>
</calcChain>
</file>

<file path=xl/sharedStrings.xml><?xml version="1.0" encoding="utf-8"?>
<sst xmlns="http://schemas.openxmlformats.org/spreadsheetml/2006/main" count="105" uniqueCount="96">
  <si>
    <t>TURNER PRIZE 2017</t>
  </si>
  <si>
    <t>WORKING BUDGET</t>
  </si>
  <si>
    <t>TOTAL EXPENDITURE BUDGET</t>
  </si>
  <si>
    <t>Notes</t>
  </si>
  <si>
    <t>Calculation</t>
  </si>
  <si>
    <t xml:space="preserve">TATE COSTS </t>
  </si>
  <si>
    <t>Fee to Tate</t>
  </si>
  <si>
    <t>Proposed contract figure</t>
  </si>
  <si>
    <t>to cover winner's prize money</t>
  </si>
  <si>
    <t>PROJECT TEAM</t>
  </si>
  <si>
    <t>Expenses and admin</t>
  </si>
  <si>
    <t>Travel, hotels, subsistence, admin, misc</t>
  </si>
  <si>
    <t>ARTIST COSTS</t>
  </si>
  <si>
    <t>Artist Fees</t>
  </si>
  <si>
    <t>Fees for participating, except winner</t>
  </si>
  <si>
    <t>3 x £5000</t>
  </si>
  <si>
    <t>Artist Expenses</t>
  </si>
  <si>
    <t>Travel, hotels, subsistence, misc costs</t>
  </si>
  <si>
    <t>4 x £2500 to cover travel, accom, subsistence</t>
  </si>
  <si>
    <t>EXHIBITION</t>
  </si>
  <si>
    <t>Exhibition Design</t>
  </si>
  <si>
    <t xml:space="preserve">Freelance </t>
  </si>
  <si>
    <t>estimated 30 days @£250</t>
  </si>
  <si>
    <t>Technicians</t>
  </si>
  <si>
    <t>3 weeks in and 1 out x 4 people (6 day week)</t>
  </si>
  <si>
    <t>estimate £250pd incl costs</t>
  </si>
  <si>
    <t>Specialist Technicians</t>
  </si>
  <si>
    <t>Estimate of 10 days</t>
  </si>
  <si>
    <t>estimate £400 pd incl costs</t>
  </si>
  <si>
    <t xml:space="preserve">Specialist support </t>
  </si>
  <si>
    <t xml:space="preserve">Conservator etc. </t>
  </si>
  <si>
    <t>Exhibition build, materials, fabrication, furniture, de-install, graphics</t>
  </si>
  <si>
    <t>Art Transport</t>
  </si>
  <si>
    <t>Artist Films</t>
  </si>
  <si>
    <t>Produced via Tate Media</t>
  </si>
  <si>
    <t>Previous precedent</t>
  </si>
  <si>
    <t>Interpretation</t>
  </si>
  <si>
    <t>Design, commisison content, print</t>
  </si>
  <si>
    <t>Exhibition Catalogue</t>
  </si>
  <si>
    <t>Invigilators</t>
  </si>
  <si>
    <t>See agreement with HCAL</t>
  </si>
  <si>
    <t>Recruit 6.  4 on duty at any one time</t>
  </si>
  <si>
    <t>Volunteer staff costs</t>
  </si>
  <si>
    <t>Training, support, administration etc</t>
  </si>
  <si>
    <t>15 weeks @ £200 allowance</t>
  </si>
  <si>
    <t>COMMS AND MEDIA</t>
  </si>
  <si>
    <t>Bolton &amp; Quinn fee</t>
  </si>
  <si>
    <t>Specialist Arts PR</t>
  </si>
  <si>
    <t xml:space="preserve">In core comms budget </t>
  </si>
  <si>
    <t>Press Preview Travel</t>
  </si>
  <si>
    <t xml:space="preserve">Press Preview Accommodation </t>
  </si>
  <si>
    <t>Press Preview Refreshments</t>
  </si>
  <si>
    <t xml:space="preserve">Materials </t>
  </si>
  <si>
    <t>Misc expenses</t>
  </si>
  <si>
    <t>`</t>
  </si>
  <si>
    <t>OPENING EVENT</t>
  </si>
  <si>
    <t>Invitations</t>
  </si>
  <si>
    <t>Design, print, distribution</t>
  </si>
  <si>
    <t>Catering</t>
  </si>
  <si>
    <t>Drinks, canapes, staffing</t>
  </si>
  <si>
    <t>500 x £20</t>
  </si>
  <si>
    <t>Staffing</t>
  </si>
  <si>
    <t>Tech, FOH, security etc</t>
  </si>
  <si>
    <t>Venue costs</t>
  </si>
  <si>
    <t>Tech equipment, venue dressing,  print etc</t>
  </si>
  <si>
    <t>AWARDS CEREMONY</t>
  </si>
  <si>
    <t>Sit down meal, drinks, staffing</t>
  </si>
  <si>
    <t>Tech, FOH, security etc.</t>
  </si>
  <si>
    <t>Presenter</t>
  </si>
  <si>
    <t>Fee / travel / hotel</t>
  </si>
  <si>
    <t>MARKETING</t>
  </si>
  <si>
    <t>Marketing campaign</t>
  </si>
  <si>
    <t>Advertising</t>
  </si>
  <si>
    <t>Venue branding</t>
  </si>
  <si>
    <t>Photography</t>
  </si>
  <si>
    <t>LEARNING AND ENGAGEMENT</t>
  </si>
  <si>
    <t xml:space="preserve">Public Programme </t>
  </si>
  <si>
    <t>Resources, speakers, print, tech</t>
  </si>
  <si>
    <t>Learning</t>
  </si>
  <si>
    <t>Resources, workshop leaders, print, tech etc</t>
  </si>
  <si>
    <t>Access</t>
  </si>
  <si>
    <t>Specific initiatives to promote access for all</t>
  </si>
  <si>
    <t>CONTINGENCY</t>
  </si>
  <si>
    <t>IN KIND</t>
  </si>
  <si>
    <t>Hull 2017 core staffing including resource from:  Producing, Technical, Marketing, Comms, Legal, Partnerships,</t>
  </si>
  <si>
    <t xml:space="preserve"> Learning and Engagement, Events, Volunteering, Commercial </t>
  </si>
  <si>
    <t>Ferens / HCAL staffing including: 2 x curators, technicians, registrar, visitor operations, visitor assistants</t>
  </si>
  <si>
    <t>Venue Hire</t>
  </si>
  <si>
    <t>Use of Ferens - with core costs covered</t>
  </si>
  <si>
    <t>Use of City Hall - with core costs covered</t>
  </si>
  <si>
    <t>Marketing</t>
  </si>
  <si>
    <t>Season brochures</t>
  </si>
  <si>
    <t>Hull 2017 national campaign</t>
  </si>
  <si>
    <t>Website editorial</t>
  </si>
  <si>
    <t>NB - Salaries for Turner Prize Project Manager,  Hull 2017 TP Curator and Turner Prize Project Assistant taken out and moved to core staffing budget</t>
  </si>
  <si>
    <t>To augment baseline HCAL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</si>
</sst>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1" fillId="0" borderId="4" xfId="0" applyFont="1" applyBorder="1"/>
    <xf numFmtId="0" fontId="1" fillId="0" borderId="0" xfId="0" applyFont="1" applyBorder="1"/>
    <xf numFmtId="0" fontId="4" fillId="0" borderId="0" xfId="0" applyFont="1" applyBorder="1"/>
    <xf numFmtId="44" fontId="4" fillId="0" borderId="0" xfId="0" applyNumberFormat="1" applyFont="1" applyBorder="1"/>
    <xf numFmtId="44" fontId="4" fillId="0" borderId="5" xfId="0" applyNumberFormat="1" applyFont="1" applyBorder="1"/>
    <xf numFmtId="0" fontId="4" fillId="0" borderId="6" xfId="0" applyFont="1" applyBorder="1"/>
    <xf numFmtId="0" fontId="4" fillId="0" borderId="7" xfId="0" applyFont="1" applyBorder="1"/>
    <xf numFmtId="44" fontId="4" fillId="0" borderId="7" xfId="0" applyNumberFormat="1" applyFont="1" applyBorder="1"/>
    <xf numFmtId="0" fontId="4" fillId="0" borderId="8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44" fontId="5" fillId="0" borderId="2" xfId="0" applyNumberFormat="1" applyFont="1" applyBorder="1"/>
    <xf numFmtId="44" fontId="5" fillId="0" borderId="3" xfId="0" applyNumberFormat="1" applyFont="1" applyBorder="1"/>
    <xf numFmtId="0" fontId="5" fillId="0" borderId="0" xfId="0" applyFont="1"/>
    <xf numFmtId="0" fontId="3" fillId="0" borderId="4" xfId="0" applyFont="1" applyBorder="1"/>
    <xf numFmtId="0" fontId="3" fillId="0" borderId="0" xfId="0" applyFont="1" applyBorder="1"/>
    <xf numFmtId="44" fontId="3" fillId="0" borderId="0" xfId="0" applyNumberFormat="1" applyFont="1" applyBorder="1"/>
    <xf numFmtId="44" fontId="5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7" xfId="0" applyNumberFormat="1" applyFont="1" applyBorder="1"/>
    <xf numFmtId="44" fontId="5" fillId="0" borderId="8" xfId="0" applyNumberFormat="1" applyFont="1" applyBorder="1"/>
    <xf numFmtId="0" fontId="3" fillId="0" borderId="2" xfId="0" applyFont="1" applyBorder="1"/>
    <xf numFmtId="44" fontId="3" fillId="0" borderId="2" xfId="0" applyNumberFormat="1" applyFont="1" applyBorder="1"/>
    <xf numFmtId="44" fontId="3" fillId="0" borderId="5" xfId="0" applyNumberFormat="1" applyFont="1" applyBorder="1"/>
    <xf numFmtId="44" fontId="3" fillId="0" borderId="8" xfId="0" applyNumberFormat="1" applyFont="1" applyBorder="1"/>
    <xf numFmtId="0" fontId="3" fillId="0" borderId="5" xfId="0" applyFont="1" applyBorder="1"/>
    <xf numFmtId="44" fontId="5" fillId="0" borderId="0" xfId="0" applyNumberFormat="1" applyFont="1" applyBorder="1"/>
    <xf numFmtId="44" fontId="3" fillId="0" borderId="0" xfId="0" applyNumberFormat="1" applyFont="1"/>
    <xf numFmtId="4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Normal="100" workbookViewId="0">
      <selection activeCell="B46" sqref="B46"/>
    </sheetView>
  </sheetViews>
  <sheetFormatPr defaultRowHeight="15" x14ac:dyDescent="0.25"/>
  <cols>
    <col min="1" max="1" width="51.85546875" style="5" customWidth="1"/>
    <col min="2" max="2" width="46.140625" style="5" customWidth="1"/>
    <col min="3" max="3" width="52.42578125" style="5" customWidth="1"/>
    <col min="4" max="4" width="11.5703125" style="35" bestFit="1" customWidth="1"/>
    <col min="5" max="5" width="14" style="36" bestFit="1" customWidth="1"/>
    <col min="6" max="6" width="47.28515625" style="35" bestFit="1" customWidth="1"/>
    <col min="7" max="7" width="12.5703125" style="36" customWidth="1"/>
    <col min="8" max="8" width="14" style="35" bestFit="1" customWidth="1"/>
    <col min="9" max="9" width="12.5703125" style="36" bestFit="1" customWidth="1"/>
    <col min="10" max="10" width="11.5703125" style="5" bestFit="1" customWidth="1"/>
    <col min="11" max="16384" width="9.140625" style="5"/>
  </cols>
  <sheetData>
    <row r="1" spans="1:9" ht="21" x14ac:dyDescent="0.35">
      <c r="A1" s="1" t="s">
        <v>0</v>
      </c>
      <c r="B1" s="2"/>
      <c r="C1" s="3" t="s">
        <v>1</v>
      </c>
      <c r="D1" s="3"/>
      <c r="E1" s="4"/>
      <c r="F1" s="5"/>
      <c r="G1" s="5"/>
      <c r="H1" s="5"/>
      <c r="I1" s="5"/>
    </row>
    <row r="2" spans="1:9" ht="21" x14ac:dyDescent="0.35">
      <c r="A2" s="6"/>
      <c r="B2" s="7"/>
      <c r="C2" s="8" t="s">
        <v>2</v>
      </c>
      <c r="D2" s="9"/>
      <c r="E2" s="10">
        <f>SUM(E4:E62)</f>
        <v>417000</v>
      </c>
      <c r="F2" s="5"/>
      <c r="G2" s="5"/>
      <c r="H2" s="5"/>
      <c r="I2" s="5"/>
    </row>
    <row r="3" spans="1:9" s="15" customFormat="1" ht="15.75" x14ac:dyDescent="0.25">
      <c r="A3" s="11"/>
      <c r="B3" s="12" t="s">
        <v>3</v>
      </c>
      <c r="C3" s="12" t="s">
        <v>4</v>
      </c>
      <c r="D3" s="13"/>
      <c r="E3" s="14"/>
    </row>
    <row r="4" spans="1:9" s="20" customFormat="1" x14ac:dyDescent="0.25">
      <c r="A4" s="16" t="s">
        <v>5</v>
      </c>
      <c r="B4" s="17"/>
      <c r="C4" s="17"/>
      <c r="D4" s="18"/>
      <c r="E4" s="19">
        <f>SUM(D5:D6)</f>
        <v>25000</v>
      </c>
    </row>
    <row r="5" spans="1:9" x14ac:dyDescent="0.25">
      <c r="A5" s="21" t="s">
        <v>6</v>
      </c>
      <c r="B5" s="22" t="s">
        <v>7</v>
      </c>
      <c r="C5" s="22" t="s">
        <v>8</v>
      </c>
      <c r="D5" s="23">
        <v>25000</v>
      </c>
      <c r="E5" s="24"/>
      <c r="F5" s="5"/>
      <c r="G5" s="5"/>
      <c r="H5" s="5"/>
      <c r="I5" s="5"/>
    </row>
    <row r="6" spans="1:9" x14ac:dyDescent="0.25">
      <c r="A6" s="25"/>
      <c r="B6" s="26"/>
      <c r="C6" s="26"/>
      <c r="D6" s="27"/>
      <c r="E6" s="28"/>
      <c r="F6" s="5"/>
      <c r="G6" s="5"/>
      <c r="H6" s="5"/>
      <c r="I6" s="5"/>
    </row>
    <row r="7" spans="1:9" s="20" customFormat="1" x14ac:dyDescent="0.25">
      <c r="A7" s="16" t="s">
        <v>9</v>
      </c>
      <c r="B7" s="17"/>
      <c r="C7" s="17"/>
      <c r="D7" s="18"/>
      <c r="E7" s="19">
        <f>SUM(D8:D10)</f>
        <v>7500</v>
      </c>
    </row>
    <row r="8" spans="1:9" x14ac:dyDescent="0.25">
      <c r="A8" s="21" t="s">
        <v>94</v>
      </c>
      <c r="B8" s="22"/>
      <c r="D8" s="23"/>
      <c r="E8" s="24"/>
      <c r="F8" s="5"/>
      <c r="G8" s="5"/>
      <c r="H8" s="5"/>
      <c r="I8" s="5"/>
    </row>
    <row r="9" spans="1:9" x14ac:dyDescent="0.25">
      <c r="A9" s="21" t="s">
        <v>10</v>
      </c>
      <c r="B9" s="22" t="s">
        <v>11</v>
      </c>
      <c r="D9" s="23">
        <f>5*5*300</f>
        <v>7500</v>
      </c>
      <c r="E9" s="24"/>
      <c r="F9" s="5"/>
      <c r="G9" s="5"/>
      <c r="H9" s="5"/>
      <c r="I9" s="5"/>
    </row>
    <row r="10" spans="1:9" x14ac:dyDescent="0.25">
      <c r="A10" s="25"/>
      <c r="B10" s="26"/>
      <c r="C10" s="26"/>
      <c r="D10" s="27"/>
      <c r="E10" s="28"/>
      <c r="F10" s="5"/>
      <c r="G10" s="5"/>
      <c r="H10" s="5"/>
      <c r="I10" s="5"/>
    </row>
    <row r="11" spans="1:9" x14ac:dyDescent="0.25">
      <c r="A11" s="16" t="s">
        <v>12</v>
      </c>
      <c r="B11" s="17"/>
      <c r="C11" s="29"/>
      <c r="D11" s="30"/>
      <c r="E11" s="19">
        <f>SUM(D12:D14)</f>
        <v>25000</v>
      </c>
      <c r="F11" s="5"/>
      <c r="G11" s="5"/>
      <c r="H11" s="5"/>
      <c r="I11" s="5"/>
    </row>
    <row r="12" spans="1:9" x14ac:dyDescent="0.25">
      <c r="A12" s="21" t="s">
        <v>13</v>
      </c>
      <c r="B12" s="22" t="s">
        <v>14</v>
      </c>
      <c r="C12" s="22" t="s">
        <v>15</v>
      </c>
      <c r="D12" s="23">
        <v>15000</v>
      </c>
      <c r="E12" s="24"/>
      <c r="F12" s="5"/>
      <c r="G12" s="5"/>
      <c r="H12" s="5"/>
      <c r="I12" s="5"/>
    </row>
    <row r="13" spans="1:9" x14ac:dyDescent="0.25">
      <c r="A13" s="21" t="s">
        <v>16</v>
      </c>
      <c r="B13" s="22" t="s">
        <v>17</v>
      </c>
      <c r="C13" s="22" t="s">
        <v>18</v>
      </c>
      <c r="D13" s="23">
        <f>4*2500</f>
        <v>10000</v>
      </c>
      <c r="E13" s="24"/>
      <c r="F13" s="5"/>
      <c r="G13" s="5"/>
      <c r="H13" s="5"/>
      <c r="I13" s="5"/>
    </row>
    <row r="14" spans="1:9" x14ac:dyDescent="0.25">
      <c r="A14" s="25"/>
      <c r="B14" s="26"/>
      <c r="C14" s="26"/>
      <c r="D14" s="27"/>
      <c r="E14" s="28"/>
      <c r="F14" s="5"/>
      <c r="G14" s="5"/>
      <c r="H14" s="5"/>
      <c r="I14" s="5"/>
    </row>
    <row r="15" spans="1:9" s="20" customFormat="1" x14ac:dyDescent="0.25">
      <c r="A15" s="16" t="s">
        <v>19</v>
      </c>
      <c r="B15" s="17"/>
      <c r="C15" s="17"/>
      <c r="D15" s="18"/>
      <c r="E15" s="19">
        <f>SUM(D16:D27)</f>
        <v>177520</v>
      </c>
    </row>
    <row r="16" spans="1:9" x14ac:dyDescent="0.25">
      <c r="A16" s="21" t="s">
        <v>20</v>
      </c>
      <c r="B16" s="22" t="s">
        <v>21</v>
      </c>
      <c r="C16" s="22" t="s">
        <v>22</v>
      </c>
      <c r="D16" s="23">
        <f>30*250</f>
        <v>7500</v>
      </c>
      <c r="E16" s="24"/>
      <c r="F16" s="5"/>
      <c r="G16" s="5"/>
      <c r="H16" s="5"/>
      <c r="I16" s="5"/>
    </row>
    <row r="17" spans="1:9" x14ac:dyDescent="0.25">
      <c r="A17" s="21" t="s">
        <v>23</v>
      </c>
      <c r="B17" s="5" t="s">
        <v>24</v>
      </c>
      <c r="C17" s="5" t="s">
        <v>25</v>
      </c>
      <c r="D17" s="23">
        <f>4*4*6*250</f>
        <v>24000</v>
      </c>
      <c r="E17" s="24"/>
      <c r="F17" s="5"/>
      <c r="G17" s="5"/>
      <c r="H17" s="5"/>
      <c r="I17" s="5"/>
    </row>
    <row r="18" spans="1:9" x14ac:dyDescent="0.25">
      <c r="A18" s="21" t="s">
        <v>26</v>
      </c>
      <c r="B18" s="5" t="s">
        <v>27</v>
      </c>
      <c r="C18" s="5" t="s">
        <v>28</v>
      </c>
      <c r="D18" s="23">
        <f>400*15</f>
        <v>6000</v>
      </c>
      <c r="E18" s="24"/>
      <c r="F18" s="5"/>
      <c r="G18" s="5"/>
      <c r="H18" s="5"/>
      <c r="I18" s="5"/>
    </row>
    <row r="19" spans="1:9" x14ac:dyDescent="0.25">
      <c r="A19" s="21" t="s">
        <v>29</v>
      </c>
      <c r="B19" s="22" t="s">
        <v>30</v>
      </c>
      <c r="D19" s="23">
        <v>1500</v>
      </c>
      <c r="E19" s="24"/>
      <c r="F19" s="5"/>
      <c r="G19" s="5"/>
      <c r="H19" s="5"/>
      <c r="I19" s="5"/>
    </row>
    <row r="20" spans="1:9" x14ac:dyDescent="0.25">
      <c r="A20" s="21" t="s">
        <v>31</v>
      </c>
      <c r="B20" s="22"/>
      <c r="C20" s="22"/>
      <c r="D20" s="23">
        <v>65000</v>
      </c>
      <c r="E20" s="24"/>
      <c r="F20" s="5"/>
      <c r="G20" s="5"/>
      <c r="H20" s="5"/>
      <c r="I20" s="5"/>
    </row>
    <row r="21" spans="1:9" x14ac:dyDescent="0.25">
      <c r="A21" s="21" t="s">
        <v>32</v>
      </c>
      <c r="B21" s="22"/>
      <c r="C21" s="22"/>
      <c r="D21" s="23">
        <v>20000</v>
      </c>
      <c r="E21" s="24"/>
      <c r="F21" s="5"/>
      <c r="G21" s="5"/>
      <c r="H21" s="5"/>
      <c r="I21" s="5"/>
    </row>
    <row r="22" spans="1:9" x14ac:dyDescent="0.25">
      <c r="A22" s="21" t="s">
        <v>33</v>
      </c>
      <c r="B22" s="22" t="s">
        <v>34</v>
      </c>
      <c r="C22" s="22" t="s">
        <v>35</v>
      </c>
      <c r="D22" s="23">
        <v>8000</v>
      </c>
      <c r="E22" s="24"/>
      <c r="F22" s="5"/>
      <c r="G22" s="5"/>
      <c r="H22" s="5"/>
      <c r="I22" s="5"/>
    </row>
    <row r="23" spans="1:9" x14ac:dyDescent="0.25">
      <c r="A23" s="21" t="s">
        <v>36</v>
      </c>
      <c r="B23" s="22" t="s">
        <v>37</v>
      </c>
      <c r="C23" s="22"/>
      <c r="D23" s="23">
        <v>4000</v>
      </c>
      <c r="E23" s="24"/>
      <c r="F23" s="5"/>
      <c r="G23" s="5"/>
      <c r="H23" s="5"/>
      <c r="I23" s="5"/>
    </row>
    <row r="24" spans="1:9" x14ac:dyDescent="0.25">
      <c r="A24" s="21" t="s">
        <v>38</v>
      </c>
      <c r="B24" s="22" t="s">
        <v>37</v>
      </c>
      <c r="C24" s="22"/>
      <c r="D24" s="23">
        <v>4000</v>
      </c>
      <c r="E24" s="24"/>
      <c r="F24" s="5"/>
      <c r="G24" s="5"/>
      <c r="H24" s="5"/>
      <c r="I24" s="5"/>
    </row>
    <row r="25" spans="1:9" x14ac:dyDescent="0.25">
      <c r="A25" s="21" t="s">
        <v>39</v>
      </c>
      <c r="B25" s="5" t="s">
        <v>40</v>
      </c>
      <c r="C25" s="5" t="s">
        <v>41</v>
      </c>
      <c r="D25" s="23">
        <v>34520</v>
      </c>
      <c r="E25" s="24"/>
      <c r="F25" s="5"/>
      <c r="G25" s="5"/>
      <c r="H25" s="5"/>
      <c r="I25" s="5"/>
    </row>
    <row r="26" spans="1:9" x14ac:dyDescent="0.25">
      <c r="A26" s="21" t="s">
        <v>42</v>
      </c>
      <c r="B26" s="22" t="s">
        <v>43</v>
      </c>
      <c r="C26" s="22" t="s">
        <v>44</v>
      </c>
      <c r="D26" s="23">
        <v>3000</v>
      </c>
      <c r="E26" s="24"/>
      <c r="F26" s="5"/>
      <c r="G26" s="5"/>
      <c r="H26" s="5"/>
      <c r="I26" s="5"/>
    </row>
    <row r="27" spans="1:9" x14ac:dyDescent="0.25">
      <c r="A27" s="25"/>
      <c r="B27" s="26"/>
      <c r="C27" s="26"/>
      <c r="D27" s="27"/>
      <c r="E27" s="28"/>
      <c r="F27" s="5"/>
      <c r="G27" s="5"/>
      <c r="H27" s="5"/>
      <c r="I27" s="5"/>
    </row>
    <row r="28" spans="1:9" s="20" customFormat="1" x14ac:dyDescent="0.25">
      <c r="A28" s="16" t="s">
        <v>45</v>
      </c>
      <c r="B28" s="17"/>
      <c r="C28" s="17"/>
      <c r="D28" s="18"/>
      <c r="E28" s="19">
        <f>SUM(D29:D35)</f>
        <v>10500</v>
      </c>
    </row>
    <row r="29" spans="1:9" x14ac:dyDescent="0.25">
      <c r="A29" s="21" t="s">
        <v>46</v>
      </c>
      <c r="B29" s="22" t="s">
        <v>47</v>
      </c>
      <c r="C29" s="22" t="s">
        <v>48</v>
      </c>
      <c r="D29" s="23"/>
      <c r="E29" s="31"/>
      <c r="F29" s="5"/>
      <c r="G29" s="5"/>
      <c r="H29" s="5"/>
      <c r="I29" s="5"/>
    </row>
    <row r="30" spans="1:9" x14ac:dyDescent="0.25">
      <c r="A30" s="21" t="s">
        <v>49</v>
      </c>
      <c r="B30" s="22"/>
      <c r="C30" s="22"/>
      <c r="D30" s="23">
        <v>3000</v>
      </c>
      <c r="E30" s="24"/>
      <c r="F30" s="5"/>
      <c r="G30" s="5"/>
      <c r="H30" s="5"/>
      <c r="I30" s="5"/>
    </row>
    <row r="31" spans="1:9" x14ac:dyDescent="0.25">
      <c r="A31" s="21" t="s">
        <v>50</v>
      </c>
      <c r="B31" s="22"/>
      <c r="C31" s="22"/>
      <c r="D31" s="23">
        <v>3000</v>
      </c>
      <c r="E31" s="24"/>
      <c r="F31" s="5"/>
      <c r="G31" s="5"/>
      <c r="H31" s="5"/>
      <c r="I31" s="5"/>
    </row>
    <row r="32" spans="1:9" x14ac:dyDescent="0.25">
      <c r="A32" s="21" t="s">
        <v>51</v>
      </c>
      <c r="B32" s="22"/>
      <c r="C32" s="22"/>
      <c r="D32" s="23">
        <v>1000</v>
      </c>
      <c r="E32" s="24"/>
      <c r="F32" s="5"/>
      <c r="G32" s="5"/>
      <c r="H32" s="5"/>
      <c r="I32" s="5"/>
    </row>
    <row r="33" spans="1:9" x14ac:dyDescent="0.25">
      <c r="A33" s="21" t="s">
        <v>52</v>
      </c>
      <c r="B33" s="22"/>
      <c r="C33" s="22"/>
      <c r="D33" s="23">
        <v>2000</v>
      </c>
      <c r="E33" s="24"/>
      <c r="F33" s="5"/>
      <c r="G33" s="5"/>
      <c r="H33" s="5"/>
      <c r="I33" s="5"/>
    </row>
    <row r="34" spans="1:9" x14ac:dyDescent="0.25">
      <c r="A34" s="21" t="s">
        <v>53</v>
      </c>
      <c r="B34" s="22"/>
      <c r="C34" s="22"/>
      <c r="D34" s="23">
        <v>1500</v>
      </c>
      <c r="E34" s="24"/>
      <c r="F34" s="5"/>
      <c r="G34" s="5"/>
      <c r="H34" s="5"/>
      <c r="I34" s="5"/>
    </row>
    <row r="35" spans="1:9" x14ac:dyDescent="0.25">
      <c r="A35" s="25"/>
      <c r="B35" s="26"/>
      <c r="C35" s="26"/>
      <c r="D35" s="27" t="s">
        <v>54</v>
      </c>
      <c r="E35" s="28"/>
      <c r="F35" s="5"/>
      <c r="G35" s="5"/>
      <c r="H35" s="5"/>
      <c r="I35" s="5"/>
    </row>
    <row r="36" spans="1:9" s="20" customFormat="1" x14ac:dyDescent="0.25">
      <c r="A36" s="16" t="s">
        <v>55</v>
      </c>
      <c r="B36" s="17"/>
      <c r="C36" s="17"/>
      <c r="D36" s="18"/>
      <c r="E36" s="19">
        <f>SUM(D37:D41)</f>
        <v>14230</v>
      </c>
    </row>
    <row r="37" spans="1:9" x14ac:dyDescent="0.25">
      <c r="A37" s="21" t="s">
        <v>56</v>
      </c>
      <c r="B37" s="22" t="s">
        <v>57</v>
      </c>
      <c r="C37" s="22"/>
      <c r="D37" s="23">
        <v>1000</v>
      </c>
      <c r="E37" s="31"/>
      <c r="F37" s="5"/>
      <c r="G37" s="5"/>
      <c r="H37" s="5"/>
      <c r="I37" s="5"/>
    </row>
    <row r="38" spans="1:9" x14ac:dyDescent="0.25">
      <c r="A38" s="21" t="s">
        <v>58</v>
      </c>
      <c r="B38" s="22" t="s">
        <v>59</v>
      </c>
      <c r="C38" s="22" t="s">
        <v>60</v>
      </c>
      <c r="D38" s="23">
        <v>8230</v>
      </c>
      <c r="E38" s="24"/>
      <c r="F38" s="5"/>
      <c r="G38" s="5"/>
      <c r="H38" s="5"/>
      <c r="I38" s="5"/>
    </row>
    <row r="39" spans="1:9" x14ac:dyDescent="0.25">
      <c r="A39" s="21" t="s">
        <v>61</v>
      </c>
      <c r="B39" s="22" t="s">
        <v>62</v>
      </c>
      <c r="C39" s="5" t="s">
        <v>95</v>
      </c>
      <c r="D39" s="23">
        <v>2000</v>
      </c>
      <c r="E39" s="24"/>
      <c r="F39" s="5"/>
      <c r="G39" s="5"/>
      <c r="H39" s="5"/>
      <c r="I39" s="5"/>
    </row>
    <row r="40" spans="1:9" x14ac:dyDescent="0.25">
      <c r="A40" s="21" t="s">
        <v>63</v>
      </c>
      <c r="B40" s="22" t="s">
        <v>64</v>
      </c>
      <c r="D40" s="23">
        <v>3000</v>
      </c>
      <c r="E40" s="24"/>
      <c r="F40" s="5"/>
      <c r="G40" s="5"/>
      <c r="H40" s="5"/>
      <c r="I40" s="5"/>
    </row>
    <row r="41" spans="1:9" x14ac:dyDescent="0.25">
      <c r="A41" s="25"/>
      <c r="B41" s="26"/>
      <c r="C41" s="26"/>
      <c r="D41" s="27"/>
      <c r="E41" s="28"/>
      <c r="F41" s="5"/>
      <c r="G41" s="5"/>
      <c r="H41" s="5"/>
      <c r="I41" s="5"/>
    </row>
    <row r="42" spans="1:9" s="20" customFormat="1" x14ac:dyDescent="0.25">
      <c r="A42" s="16" t="s">
        <v>65</v>
      </c>
      <c r="B42" s="17"/>
      <c r="C42" s="17"/>
      <c r="D42" s="18"/>
      <c r="E42" s="19">
        <f>SUM(D43:D48)</f>
        <v>44500</v>
      </c>
    </row>
    <row r="43" spans="1:9" x14ac:dyDescent="0.25">
      <c r="A43" s="21" t="s">
        <v>56</v>
      </c>
      <c r="B43" s="22" t="s">
        <v>57</v>
      </c>
      <c r="C43" s="22"/>
      <c r="D43" s="23">
        <v>1000</v>
      </c>
      <c r="E43" s="31"/>
      <c r="F43" s="5"/>
      <c r="G43" s="5"/>
      <c r="H43" s="5"/>
      <c r="I43" s="5"/>
    </row>
    <row r="44" spans="1:9" x14ac:dyDescent="0.25">
      <c r="A44" s="21" t="s">
        <v>58</v>
      </c>
      <c r="B44" s="22" t="s">
        <v>66</v>
      </c>
      <c r="C44" s="22"/>
      <c r="D44" s="23">
        <v>17500</v>
      </c>
      <c r="E44" s="24"/>
      <c r="F44" s="5"/>
      <c r="G44" s="5"/>
      <c r="H44" s="5"/>
      <c r="I44" s="5"/>
    </row>
    <row r="45" spans="1:9" x14ac:dyDescent="0.25">
      <c r="A45" s="21" t="s">
        <v>61</v>
      </c>
      <c r="B45" s="22" t="s">
        <v>67</v>
      </c>
      <c r="C45" s="22" t="s">
        <v>95</v>
      </c>
      <c r="D45" s="23">
        <v>3000</v>
      </c>
      <c r="E45" s="24"/>
      <c r="F45" s="5"/>
      <c r="G45" s="5"/>
      <c r="H45" s="5"/>
      <c r="I45" s="5"/>
    </row>
    <row r="46" spans="1:9" x14ac:dyDescent="0.25">
      <c r="A46" s="21" t="s">
        <v>63</v>
      </c>
      <c r="B46" s="22" t="s">
        <v>64</v>
      </c>
      <c r="D46" s="23">
        <v>15000</v>
      </c>
      <c r="E46" s="24"/>
      <c r="F46" s="5"/>
      <c r="G46" s="5"/>
      <c r="H46" s="5"/>
      <c r="I46" s="5"/>
    </row>
    <row r="47" spans="1:9" x14ac:dyDescent="0.25">
      <c r="A47" s="21" t="s">
        <v>68</v>
      </c>
      <c r="B47" s="22" t="s">
        <v>69</v>
      </c>
      <c r="D47" s="23">
        <v>8000</v>
      </c>
      <c r="E47" s="24"/>
      <c r="F47" s="5"/>
      <c r="G47" s="5"/>
      <c r="H47" s="5"/>
      <c r="I47" s="5"/>
    </row>
    <row r="48" spans="1:9" x14ac:dyDescent="0.25">
      <c r="A48" s="25"/>
      <c r="B48" s="26"/>
      <c r="C48" s="26"/>
      <c r="D48" s="27"/>
      <c r="E48" s="28"/>
      <c r="F48" s="5"/>
      <c r="G48" s="5"/>
      <c r="H48" s="5"/>
      <c r="I48" s="5"/>
    </row>
    <row r="49" spans="1:9" s="20" customFormat="1" x14ac:dyDescent="0.25">
      <c r="A49" s="16" t="s">
        <v>70</v>
      </c>
      <c r="B49" s="17"/>
      <c r="C49" s="17"/>
      <c r="D49" s="18"/>
      <c r="E49" s="19">
        <f>SUM(D49:D54)</f>
        <v>69000</v>
      </c>
    </row>
    <row r="50" spans="1:9" x14ac:dyDescent="0.25">
      <c r="A50" s="21" t="s">
        <v>71</v>
      </c>
      <c r="B50" s="22"/>
      <c r="C50" s="22"/>
      <c r="D50" s="23">
        <v>40000</v>
      </c>
      <c r="E50" s="31"/>
      <c r="F50" s="5"/>
      <c r="G50" s="5"/>
      <c r="H50" s="5"/>
      <c r="I50" s="5"/>
    </row>
    <row r="51" spans="1:9" x14ac:dyDescent="0.25">
      <c r="A51" s="21" t="s">
        <v>72</v>
      </c>
      <c r="B51" s="22"/>
      <c r="C51" s="22"/>
      <c r="D51" s="23">
        <v>15000</v>
      </c>
      <c r="E51" s="31"/>
      <c r="F51" s="5"/>
      <c r="G51" s="5"/>
      <c r="H51" s="5"/>
      <c r="I51" s="5"/>
    </row>
    <row r="52" spans="1:9" x14ac:dyDescent="0.25">
      <c r="A52" s="21" t="s">
        <v>73</v>
      </c>
      <c r="B52" s="22"/>
      <c r="C52" s="22"/>
      <c r="D52" s="23">
        <v>12000</v>
      </c>
      <c r="E52" s="31"/>
      <c r="F52" s="5"/>
      <c r="G52" s="5"/>
      <c r="H52" s="5"/>
      <c r="I52" s="5"/>
    </row>
    <row r="53" spans="1:9" x14ac:dyDescent="0.25">
      <c r="A53" s="21" t="s">
        <v>74</v>
      </c>
      <c r="B53" s="22"/>
      <c r="C53" s="22"/>
      <c r="D53" s="23">
        <v>2000</v>
      </c>
      <c r="E53" s="31"/>
      <c r="F53" s="5"/>
      <c r="G53" s="5"/>
      <c r="H53" s="5"/>
      <c r="I53" s="5"/>
    </row>
    <row r="54" spans="1:9" x14ac:dyDescent="0.25">
      <c r="A54" s="25"/>
      <c r="B54" s="26"/>
      <c r="C54" s="26"/>
      <c r="D54" s="27"/>
      <c r="E54" s="32"/>
      <c r="F54" s="5"/>
      <c r="G54" s="5"/>
      <c r="H54" s="5"/>
      <c r="I54" s="5"/>
    </row>
    <row r="55" spans="1:9" s="20" customFormat="1" x14ac:dyDescent="0.25">
      <c r="A55" s="16" t="s">
        <v>75</v>
      </c>
      <c r="B55" s="17"/>
      <c r="C55" s="17"/>
      <c r="D55" s="18"/>
      <c r="E55" s="19">
        <f>SUM(D56:D59)</f>
        <v>43750</v>
      </c>
    </row>
    <row r="56" spans="1:9" x14ac:dyDescent="0.25">
      <c r="A56" s="21" t="s">
        <v>76</v>
      </c>
      <c r="B56" s="22" t="s">
        <v>77</v>
      </c>
      <c r="D56" s="23">
        <v>17000</v>
      </c>
      <c r="E56" s="24"/>
      <c r="F56" s="5"/>
      <c r="G56" s="5"/>
      <c r="H56" s="5"/>
      <c r="I56" s="5"/>
    </row>
    <row r="57" spans="1:9" x14ac:dyDescent="0.25">
      <c r="A57" s="21" t="s">
        <v>78</v>
      </c>
      <c r="B57" s="22" t="s">
        <v>79</v>
      </c>
      <c r="D57" s="23">
        <v>21750</v>
      </c>
      <c r="E57" s="24"/>
      <c r="F57" s="5"/>
      <c r="G57" s="5"/>
      <c r="H57" s="5"/>
      <c r="I57" s="5"/>
    </row>
    <row r="58" spans="1:9" x14ac:dyDescent="0.25">
      <c r="A58" s="21" t="s">
        <v>80</v>
      </c>
      <c r="B58" s="22" t="s">
        <v>81</v>
      </c>
      <c r="C58" s="22"/>
      <c r="D58" s="23">
        <v>5000</v>
      </c>
      <c r="E58" s="24"/>
      <c r="F58" s="5"/>
      <c r="G58" s="5"/>
      <c r="H58" s="5"/>
      <c r="I58" s="5"/>
    </row>
    <row r="59" spans="1:9" x14ac:dyDescent="0.25">
      <c r="A59" s="25"/>
      <c r="B59" s="26"/>
      <c r="C59" s="26"/>
      <c r="D59" s="27"/>
      <c r="E59" s="28"/>
      <c r="F59" s="5"/>
      <c r="G59" s="5"/>
      <c r="H59" s="5"/>
      <c r="I59" s="5"/>
    </row>
    <row r="60" spans="1:9" x14ac:dyDescent="0.25">
      <c r="A60" s="16" t="s">
        <v>82</v>
      </c>
      <c r="B60" s="29"/>
      <c r="C60" s="29"/>
      <c r="D60" s="30"/>
      <c r="E60" s="19">
        <f>SUM(D61:D62)</f>
        <v>0</v>
      </c>
      <c r="F60" s="5"/>
      <c r="G60" s="5"/>
      <c r="H60" s="5"/>
      <c r="I60" s="5"/>
    </row>
    <row r="61" spans="1:9" x14ac:dyDescent="0.25">
      <c r="A61" s="22"/>
      <c r="B61" s="22"/>
      <c r="D61" s="23"/>
      <c r="E61" s="33"/>
      <c r="F61" s="5"/>
      <c r="G61" s="5"/>
      <c r="H61" s="5"/>
      <c r="I61" s="5"/>
    </row>
    <row r="62" spans="1:9" x14ac:dyDescent="0.25">
      <c r="A62" s="25"/>
      <c r="B62" s="26"/>
      <c r="C62" s="26"/>
      <c r="D62" s="27"/>
      <c r="E62" s="28"/>
      <c r="F62" s="5"/>
      <c r="G62" s="5"/>
      <c r="H62" s="5"/>
      <c r="I62" s="5"/>
    </row>
    <row r="63" spans="1:9" x14ac:dyDescent="0.25">
      <c r="A63" s="22"/>
      <c r="B63" s="22"/>
      <c r="C63" s="22"/>
      <c r="D63" s="23"/>
      <c r="E63" s="34"/>
      <c r="F63" s="5"/>
      <c r="G63" s="5"/>
      <c r="H63" s="5"/>
      <c r="I63" s="5"/>
    </row>
    <row r="64" spans="1:9" x14ac:dyDescent="0.25">
      <c r="A64" s="22"/>
      <c r="B64" s="22"/>
      <c r="C64" s="22"/>
      <c r="D64" s="23"/>
      <c r="E64" s="34"/>
      <c r="F64" s="23"/>
      <c r="G64" s="23"/>
      <c r="H64" s="34"/>
      <c r="I64" s="5"/>
    </row>
    <row r="66" spans="1:9" x14ac:dyDescent="0.25">
      <c r="A66" s="20" t="s">
        <v>83</v>
      </c>
      <c r="C66" s="35"/>
      <c r="D66" s="36"/>
      <c r="E66" s="35"/>
      <c r="F66" s="36"/>
      <c r="G66" s="35"/>
      <c r="H66" s="36"/>
      <c r="I66" s="5"/>
    </row>
    <row r="67" spans="1:9" x14ac:dyDescent="0.25">
      <c r="A67" s="20"/>
      <c r="C67" s="35"/>
      <c r="D67" s="36"/>
      <c r="E67" s="35"/>
      <c r="F67" s="36"/>
      <c r="G67" s="35"/>
      <c r="H67" s="36"/>
      <c r="I67" s="5"/>
    </row>
    <row r="68" spans="1:9" x14ac:dyDescent="0.25">
      <c r="A68" s="20" t="s">
        <v>61</v>
      </c>
      <c r="C68" s="35"/>
      <c r="D68" s="36"/>
      <c r="E68" s="35"/>
      <c r="F68" s="36"/>
      <c r="G68" s="35"/>
      <c r="H68" s="36"/>
      <c r="I68" s="5"/>
    </row>
    <row r="69" spans="1:9" x14ac:dyDescent="0.25">
      <c r="A69" s="20"/>
      <c r="B69" s="5" t="s">
        <v>84</v>
      </c>
      <c r="C69" s="35"/>
      <c r="D69" s="36"/>
      <c r="E69" s="35"/>
      <c r="F69" s="36"/>
      <c r="G69" s="35"/>
      <c r="H69" s="36"/>
      <c r="I69" s="5"/>
    </row>
    <row r="70" spans="1:9" s="36" customFormat="1" x14ac:dyDescent="0.25">
      <c r="A70" s="20"/>
      <c r="B70" s="5"/>
      <c r="C70" s="35" t="s">
        <v>85</v>
      </c>
      <c r="E70" s="35"/>
      <c r="G70" s="35"/>
      <c r="I70" s="5"/>
    </row>
    <row r="71" spans="1:9" s="36" customFormat="1" x14ac:dyDescent="0.25">
      <c r="A71" s="20"/>
      <c r="B71" s="5" t="s">
        <v>86</v>
      </c>
      <c r="C71" s="35"/>
      <c r="E71" s="35"/>
      <c r="G71" s="35"/>
      <c r="I71" s="5"/>
    </row>
    <row r="72" spans="1:9" s="36" customFormat="1" x14ac:dyDescent="0.25">
      <c r="A72" s="20"/>
      <c r="B72" s="5"/>
      <c r="C72" s="35"/>
      <c r="E72" s="35"/>
      <c r="G72" s="35"/>
      <c r="I72" s="5"/>
    </row>
    <row r="73" spans="1:9" s="36" customFormat="1" x14ac:dyDescent="0.25">
      <c r="A73" s="20" t="s">
        <v>87</v>
      </c>
      <c r="B73" s="5"/>
      <c r="C73" s="35"/>
      <c r="E73" s="35"/>
      <c r="G73" s="35"/>
      <c r="I73" s="5"/>
    </row>
    <row r="74" spans="1:9" s="36" customFormat="1" x14ac:dyDescent="0.25">
      <c r="A74" s="20"/>
      <c r="B74" s="5" t="s">
        <v>88</v>
      </c>
      <c r="C74" s="35"/>
      <c r="E74" s="35"/>
      <c r="G74" s="35"/>
      <c r="I74" s="5"/>
    </row>
    <row r="75" spans="1:9" s="36" customFormat="1" x14ac:dyDescent="0.25">
      <c r="A75" s="20"/>
      <c r="B75" s="5" t="s">
        <v>89</v>
      </c>
      <c r="C75" s="35"/>
      <c r="E75" s="35"/>
      <c r="G75" s="35"/>
      <c r="I75" s="5"/>
    </row>
    <row r="76" spans="1:9" s="36" customFormat="1" x14ac:dyDescent="0.25">
      <c r="A76" s="20" t="s">
        <v>90</v>
      </c>
      <c r="B76" s="5"/>
      <c r="C76" s="35"/>
      <c r="E76" s="35"/>
      <c r="G76" s="35"/>
      <c r="I76" s="5"/>
    </row>
    <row r="77" spans="1:9" s="36" customFormat="1" x14ac:dyDescent="0.25">
      <c r="A77" s="20"/>
      <c r="B77" s="5" t="s">
        <v>91</v>
      </c>
      <c r="C77" s="35"/>
      <c r="E77" s="35"/>
      <c r="G77" s="35"/>
      <c r="I77" s="5"/>
    </row>
    <row r="78" spans="1:9" s="36" customFormat="1" x14ac:dyDescent="0.25">
      <c r="A78" s="20"/>
      <c r="B78" s="5" t="s">
        <v>92</v>
      </c>
      <c r="C78" s="35"/>
      <c r="E78" s="35"/>
      <c r="G78" s="35"/>
      <c r="I78" s="5"/>
    </row>
    <row r="79" spans="1:9" s="36" customFormat="1" x14ac:dyDescent="0.25">
      <c r="A79" s="20"/>
      <c r="B79" s="5" t="s">
        <v>93</v>
      </c>
      <c r="C79" s="35"/>
      <c r="E79" s="35"/>
      <c r="G79" s="35"/>
      <c r="I79" s="5"/>
    </row>
    <row r="80" spans="1:9" s="36" customFormat="1" x14ac:dyDescent="0.25">
      <c r="A80" s="20"/>
      <c r="B80" s="5"/>
      <c r="C80" s="35"/>
      <c r="E80" s="35"/>
      <c r="G80" s="35"/>
      <c r="I80" s="5"/>
    </row>
    <row r="81" spans="3:9" x14ac:dyDescent="0.25">
      <c r="C81" s="35"/>
      <c r="D81" s="36"/>
      <c r="E81" s="35"/>
      <c r="F81" s="36"/>
      <c r="G81" s="35"/>
      <c r="H81" s="36"/>
      <c r="I81" s="5"/>
    </row>
    <row r="82" spans="3:9" x14ac:dyDescent="0.25">
      <c r="C82" s="35"/>
      <c r="D82" s="36"/>
      <c r="E82" s="35"/>
      <c r="F82" s="36"/>
      <c r="G82" s="35"/>
      <c r="H82" s="36"/>
      <c r="I82" s="5"/>
    </row>
  </sheetData>
  <mergeCells count="1">
    <mergeCell ref="C1:E1"/>
  </mergeCells>
  <pageMargins left="0.7" right="0.7" top="0.75" bottom="0.75" header="0.3" footer="0.3"/>
  <pageSetup paperSize="9" scale="61" fitToHeight="0" orientation="landscape" r:id="rId1"/>
  <rowBreaks count="2" manualBreakCount="2">
    <brk id="35" max="16383" man="1"/>
    <brk id="6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6DF2EF-8486-41C3-96E1-6290D524099C}"/>
</file>

<file path=customXml/itemProps2.xml><?xml version="1.0" encoding="utf-8"?>
<ds:datastoreItem xmlns:ds="http://schemas.openxmlformats.org/officeDocument/2006/customXml" ds:itemID="{E8DD21C0-009C-4B48-B194-5E1F671D0A2F}"/>
</file>

<file path=customXml/itemProps3.xml><?xml version="1.0" encoding="utf-8"?>
<ds:datastoreItem xmlns:ds="http://schemas.openxmlformats.org/officeDocument/2006/customXml" ds:itemID="{C7301F8E-7899-4B1E-A05A-2D21606D2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 Katy (2017)</dc:creator>
  <cp:lastModifiedBy>Fuller Katy (2017)</cp:lastModifiedBy>
  <dcterms:created xsi:type="dcterms:W3CDTF">2017-03-06T18:20:40Z</dcterms:created>
  <dcterms:modified xsi:type="dcterms:W3CDTF">2017-03-06T18:27:38Z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