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bookViews>
    <workbookView xWindow="0" yWindow="0" windowWidth="28800" windowHeight="12438"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r:id="rId14"/>
    <sheet name="Venue_Logistics" sheetId="26" state="hidden" r:id="rId15"/>
    <sheet name="Legal &amp; Documentation" sheetId="35"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Q60" i="35" l="1"/>
  <c r="Q57" i="35"/>
  <c r="Q48" i="35"/>
  <c r="Q42" i="35"/>
  <c r="Q36" i="35"/>
  <c r="Q33" i="35"/>
  <c r="Q30" i="35"/>
  <c r="P60" i="35"/>
  <c r="P57" i="35"/>
  <c r="P48" i="35"/>
  <c r="P42" i="35"/>
  <c r="P36" i="35"/>
  <c r="P33" i="35"/>
  <c r="P30" i="35"/>
  <c r="Q111" i="25"/>
  <c r="Q108" i="25"/>
  <c r="P111" i="25"/>
  <c r="P108" i="25"/>
  <c r="H504" i="55"/>
  <c r="H426" i="55"/>
  <c r="H325" i="55"/>
  <c r="H316" i="55"/>
  <c r="H307" i="55"/>
  <c r="H80" i="55"/>
  <c r="H8" i="55"/>
  <c r="AF45" i="9" l="1"/>
  <c r="AE45" i="9" l="1"/>
  <c r="AC9" i="9" l="1"/>
  <c r="G504" i="55" l="1"/>
  <c r="G426" i="55"/>
  <c r="G325" i="55"/>
  <c r="G316" i="55"/>
  <c r="G307" i="55"/>
  <c r="G80" i="55"/>
  <c r="A1" i="51"/>
  <c r="B3021" i="51" s="1"/>
  <c r="D3021" i="51" l="1"/>
  <c r="C3021" i="51"/>
  <c r="E3021" i="51"/>
  <c r="B4110" i="51"/>
  <c r="B4094" i="51"/>
  <c r="B4078" i="51"/>
  <c r="B4046" i="51"/>
  <c r="B4022" i="51"/>
  <c r="B4006" i="51"/>
  <c r="B3998" i="51"/>
  <c r="B3982" i="51"/>
  <c r="B3958" i="51"/>
  <c r="B3942" i="51"/>
  <c r="B3934" i="51"/>
  <c r="B3918" i="51"/>
  <c r="B3878" i="51"/>
  <c r="B3862" i="51"/>
  <c r="B3846" i="51"/>
  <c r="B3838" i="51"/>
  <c r="B3822" i="51"/>
  <c r="B3806" i="51"/>
  <c r="B3790" i="51"/>
  <c r="B3766" i="51"/>
  <c r="B3726" i="51"/>
  <c r="B3702" i="51"/>
  <c r="B3686" i="51"/>
  <c r="B3678" i="51"/>
  <c r="B3654" i="51"/>
  <c r="B3646" i="51"/>
  <c r="B3630" i="51"/>
  <c r="B3606" i="51"/>
  <c r="B3590" i="51"/>
  <c r="B3558" i="51"/>
  <c r="B3542" i="51"/>
  <c r="B3534" i="51"/>
  <c r="B3526" i="51"/>
  <c r="B3502" i="51"/>
  <c r="B3494" i="51"/>
  <c r="B3462" i="51"/>
  <c r="B3430" i="51"/>
  <c r="B3406" i="51"/>
  <c r="B3373" i="51"/>
  <c r="B3366" i="51"/>
  <c r="B3359" i="51"/>
  <c r="B3341" i="51"/>
  <c r="B3309" i="51"/>
  <c r="B3302" i="51"/>
  <c r="B3277" i="51"/>
  <c r="B3270" i="51"/>
  <c r="B3263" i="51"/>
  <c r="B3245" i="51"/>
  <c r="B3238" i="51"/>
  <c r="B3231" i="51"/>
  <c r="B3213" i="51"/>
  <c r="B3199" i="51"/>
  <c r="B3173" i="51"/>
  <c r="B3157" i="51"/>
  <c r="B3109" i="51"/>
  <c r="B3077" i="51"/>
  <c r="B3045" i="51"/>
  <c r="B3029" i="51"/>
  <c r="B1877" i="51"/>
  <c r="B2" i="51"/>
  <c r="B4497" i="51"/>
  <c r="B4493" i="51"/>
  <c r="B4489" i="51"/>
  <c r="B4485" i="51"/>
  <c r="B4481" i="51"/>
  <c r="B4479" i="51"/>
  <c r="B4475" i="51"/>
  <c r="B4471" i="51"/>
  <c r="B4469" i="51"/>
  <c r="B4465" i="51"/>
  <c r="B4461" i="51"/>
  <c r="B4459" i="51"/>
  <c r="B4455" i="51"/>
  <c r="B4451" i="51"/>
  <c r="B4447" i="51"/>
  <c r="B4443" i="51"/>
  <c r="B4439" i="51"/>
  <c r="B4435" i="51"/>
  <c r="B4433" i="51"/>
  <c r="B4429" i="51"/>
  <c r="B4425" i="51"/>
  <c r="B4421" i="51"/>
  <c r="B4417" i="51"/>
  <c r="B4413" i="51"/>
  <c r="B4411" i="51"/>
  <c r="B4407" i="51"/>
  <c r="B4403" i="51"/>
  <c r="B4399" i="51"/>
  <c r="B4395" i="51"/>
  <c r="B4391" i="51"/>
  <c r="B4387" i="51"/>
  <c r="B4383" i="51"/>
  <c r="B4379" i="51"/>
  <c r="B4375" i="51"/>
  <c r="B4373" i="51"/>
  <c r="B4369" i="51"/>
  <c r="B4367" i="51"/>
  <c r="B4363" i="51"/>
  <c r="B4359" i="51"/>
  <c r="B4355" i="51"/>
  <c r="B4351" i="51"/>
  <c r="B4347" i="51"/>
  <c r="B4343" i="51"/>
  <c r="B4339" i="51"/>
  <c r="B4335" i="51"/>
  <c r="B4333" i="51"/>
  <c r="B4329" i="51"/>
  <c r="B4325" i="51"/>
  <c r="B4319" i="51"/>
  <c r="B4315" i="51"/>
  <c r="B4311" i="51"/>
  <c r="B4305" i="51"/>
  <c r="B4301" i="51"/>
  <c r="B4297" i="51"/>
  <c r="B4293" i="51"/>
  <c r="B4289" i="51"/>
  <c r="B4279" i="51"/>
  <c r="B4275" i="51"/>
  <c r="B4271" i="51"/>
  <c r="B4267" i="51"/>
  <c r="B4263" i="51"/>
  <c r="B4259" i="51"/>
  <c r="B4255" i="51"/>
  <c r="B4251" i="51"/>
  <c r="B4249" i="51"/>
  <c r="B4245" i="51"/>
  <c r="B4241" i="51"/>
  <c r="B4237" i="51"/>
  <c r="B4233" i="51"/>
  <c r="B4229" i="51"/>
  <c r="B4227" i="51"/>
  <c r="B4223" i="51"/>
  <c r="B4219" i="51"/>
  <c r="B4217" i="51"/>
  <c r="B4213" i="51"/>
  <c r="B4209" i="51"/>
  <c r="B4205" i="51"/>
  <c r="B4201" i="51"/>
  <c r="B4197" i="51"/>
  <c r="B4193" i="51"/>
  <c r="B4189" i="51"/>
  <c r="B4185" i="51"/>
  <c r="B4181" i="51"/>
  <c r="B4177" i="51"/>
  <c r="B4173" i="51"/>
  <c r="B4169" i="51"/>
  <c r="B4157" i="51"/>
  <c r="B4153" i="51"/>
  <c r="B4149" i="51"/>
  <c r="B4145" i="51"/>
  <c r="B4143" i="51"/>
  <c r="B4139" i="51"/>
  <c r="B4135" i="51"/>
  <c r="B4133" i="51"/>
  <c r="B4129" i="51"/>
  <c r="B4125" i="51"/>
  <c r="B4115" i="51"/>
  <c r="B4099" i="51"/>
  <c r="B4075" i="51"/>
  <c r="B4043" i="51"/>
  <c r="B4027" i="51"/>
  <c r="B4011" i="51"/>
  <c r="B4003" i="51"/>
  <c r="B3979" i="51"/>
  <c r="B3963" i="51"/>
  <c r="B3947" i="51"/>
  <c r="B3931" i="51"/>
  <c r="B3859" i="51"/>
  <c r="B3843" i="51"/>
  <c r="B3835" i="51"/>
  <c r="B3811" i="51"/>
  <c r="B3803" i="51"/>
  <c r="B3787" i="51"/>
  <c r="B3771" i="51"/>
  <c r="B3755" i="51"/>
  <c r="B3739" i="51"/>
  <c r="B3731" i="51"/>
  <c r="B3715" i="51"/>
  <c r="B3707" i="51"/>
  <c r="B3683" i="51"/>
  <c r="B3675" i="51"/>
  <c r="B3659" i="51"/>
  <c r="B3627" i="51"/>
  <c r="B3619" i="51"/>
  <c r="B3611" i="51"/>
  <c r="B3547" i="51"/>
  <c r="B3539" i="51"/>
  <c r="B3515" i="51"/>
  <c r="B3499" i="51"/>
  <c r="B3483" i="51"/>
  <c r="B3467" i="51"/>
  <c r="B3443" i="51"/>
  <c r="B3427" i="51"/>
  <c r="B3419" i="51"/>
  <c r="B3411" i="51"/>
  <c r="B3395" i="51"/>
  <c r="B3379" i="51"/>
  <c r="B3305" i="51"/>
  <c r="B3273" i="51"/>
  <c r="B3266" i="51"/>
  <c r="B3259" i="51"/>
  <c r="B3241" i="51"/>
  <c r="B3209" i="51"/>
  <c r="B3146" i="51"/>
  <c r="B3098" i="51"/>
  <c r="B3082" i="51"/>
  <c r="B3050" i="51"/>
  <c r="B3034" i="51"/>
  <c r="B4122" i="51"/>
  <c r="B4114" i="51"/>
  <c r="B4106" i="51"/>
  <c r="B4098" i="51"/>
  <c r="B4090" i="51"/>
  <c r="B4082" i="51"/>
  <c r="B4074" i="51"/>
  <c r="B4066" i="51"/>
  <c r="B4058" i="51"/>
  <c r="B4050" i="51"/>
  <c r="B4042" i="51"/>
  <c r="B4034" i="51"/>
  <c r="B4026" i="51"/>
  <c r="B4018" i="51"/>
  <c r="B4010" i="51"/>
  <c r="B4002" i="51"/>
  <c r="B3994" i="51"/>
  <c r="B3986" i="51"/>
  <c r="B3978" i="51"/>
  <c r="B3970" i="51"/>
  <c r="B3962" i="51"/>
  <c r="B3954" i="51"/>
  <c r="B3946" i="51"/>
  <c r="B3938" i="51"/>
  <c r="B3930" i="51"/>
  <c r="B3922" i="51"/>
  <c r="B3914" i="51"/>
  <c r="B3906" i="51"/>
  <c r="B3898" i="51"/>
  <c r="B3890" i="51"/>
  <c r="B3882" i="51"/>
  <c r="B3874" i="51"/>
  <c r="B3866" i="51"/>
  <c r="B3858" i="51"/>
  <c r="B3850" i="51"/>
  <c r="B3842" i="51"/>
  <c r="B3834" i="51"/>
  <c r="B3826" i="51"/>
  <c r="B3818" i="51"/>
  <c r="B3810" i="51"/>
  <c r="B3802" i="51"/>
  <c r="B3794" i="51"/>
  <c r="B3786" i="51"/>
  <c r="B3778" i="51"/>
  <c r="B3770" i="51"/>
  <c r="B3762" i="51"/>
  <c r="B3754" i="51"/>
  <c r="B3746" i="51"/>
  <c r="B3738" i="51"/>
  <c r="B3730" i="51"/>
  <c r="B3722" i="51"/>
  <c r="B3714" i="51"/>
  <c r="B3706" i="51"/>
  <c r="B3698" i="51"/>
  <c r="B3690" i="51"/>
  <c r="B3682" i="51"/>
  <c r="B3674" i="51"/>
  <c r="B3666" i="51"/>
  <c r="B3658" i="51"/>
  <c r="B3650" i="51"/>
  <c r="B3642" i="51"/>
  <c r="B3634" i="51"/>
  <c r="B3626" i="51"/>
  <c r="B3618" i="51"/>
  <c r="B3610" i="51"/>
  <c r="B3602" i="51"/>
  <c r="B3594" i="51"/>
  <c r="B3586" i="51"/>
  <c r="B3578" i="51"/>
  <c r="B3570" i="51"/>
  <c r="B3562" i="51"/>
  <c r="B3554" i="51"/>
  <c r="B3546" i="51"/>
  <c r="B3538" i="51"/>
  <c r="B3530" i="51"/>
  <c r="B3522" i="51"/>
  <c r="B3514" i="51"/>
  <c r="B3506" i="51"/>
  <c r="B3498" i="51"/>
  <c r="B3490" i="51"/>
  <c r="B3482" i="51"/>
  <c r="B3474" i="51"/>
  <c r="B3466" i="51"/>
  <c r="B3458" i="51"/>
  <c r="B3450" i="51"/>
  <c r="B3442" i="51"/>
  <c r="B3434" i="51"/>
  <c r="B3426" i="51"/>
  <c r="B3418" i="51"/>
  <c r="B3410" i="51"/>
  <c r="B3402" i="51"/>
  <c r="B3394" i="51"/>
  <c r="B3386" i="51"/>
  <c r="B3378" i="51"/>
  <c r="B3375" i="51"/>
  <c r="B3357" i="51"/>
  <c r="B3350" i="51"/>
  <c r="B3343" i="51"/>
  <c r="B3325" i="51"/>
  <c r="B3318" i="51"/>
  <c r="B3311" i="51"/>
  <c r="B3293" i="51"/>
  <c r="B3286" i="51"/>
  <c r="B3279" i="51"/>
  <c r="B3261" i="51"/>
  <c r="B3254" i="51"/>
  <c r="B3247" i="51"/>
  <c r="B3229" i="51"/>
  <c r="B3222" i="51"/>
  <c r="B3215" i="51"/>
  <c r="B3197" i="51"/>
  <c r="B3190" i="51"/>
  <c r="B3181" i="51"/>
  <c r="B3165" i="51"/>
  <c r="B3149" i="51"/>
  <c r="B3133" i="51"/>
  <c r="B3117" i="51"/>
  <c r="B3101" i="51"/>
  <c r="B3085" i="51"/>
  <c r="B3069" i="51"/>
  <c r="B3053" i="51"/>
  <c r="B3037" i="51"/>
  <c r="B3" i="51"/>
  <c r="B7" i="51"/>
  <c r="B11" i="51"/>
  <c r="B15" i="51"/>
  <c r="B19" i="51"/>
  <c r="B21" i="51"/>
  <c r="B25" i="51"/>
  <c r="B27" i="51"/>
  <c r="B29" i="51"/>
  <c r="B33" i="51"/>
  <c r="B35" i="51"/>
  <c r="B37" i="51"/>
  <c r="B41" i="51"/>
  <c r="B43" i="51"/>
  <c r="B45" i="51"/>
  <c r="B49" i="51"/>
  <c r="B51" i="51"/>
  <c r="B53" i="51"/>
  <c r="B57" i="51"/>
  <c r="B60" i="51"/>
  <c r="B62" i="51"/>
  <c r="B67" i="51"/>
  <c r="B72" i="51"/>
  <c r="B74" i="51"/>
  <c r="B77" i="51"/>
  <c r="B79" i="51"/>
  <c r="B94" i="51"/>
  <c r="B96" i="51"/>
  <c r="B98" i="51"/>
  <c r="B102" i="51"/>
  <c r="B104" i="51"/>
  <c r="B109" i="51"/>
  <c r="B111" i="51"/>
  <c r="B115" i="51"/>
  <c r="B117" i="51"/>
  <c r="B9" i="51"/>
  <c r="B16" i="51"/>
  <c r="B18" i="51"/>
  <c r="B23" i="51"/>
  <c r="B31" i="51"/>
  <c r="B39" i="51"/>
  <c r="B47" i="51"/>
  <c r="B55" i="51"/>
  <c r="B64" i="51"/>
  <c r="B68" i="51"/>
  <c r="B71" i="51"/>
  <c r="B73" i="51"/>
  <c r="B75" i="51"/>
  <c r="B82" i="51"/>
  <c r="B84" i="51"/>
  <c r="B91" i="51"/>
  <c r="B93" i="51"/>
  <c r="B101" i="51"/>
  <c r="B106" i="51"/>
  <c r="B113" i="51"/>
  <c r="B119" i="51"/>
  <c r="B127" i="51"/>
  <c r="B135" i="51"/>
  <c r="B145" i="51"/>
  <c r="B149" i="51"/>
  <c r="B154" i="51"/>
  <c r="B156" i="51"/>
  <c r="B158" i="51"/>
  <c r="B14" i="51"/>
  <c r="B22" i="51"/>
  <c r="B26" i="51"/>
  <c r="B36" i="51"/>
  <c r="B40" i="51"/>
  <c r="B54" i="51"/>
  <c r="B58" i="51"/>
  <c r="B90" i="51"/>
  <c r="B107" i="51"/>
  <c r="B110" i="51"/>
  <c r="B114" i="51"/>
  <c r="B120" i="51"/>
  <c r="B123" i="51"/>
  <c r="B128" i="51"/>
  <c r="B131" i="51"/>
  <c r="B136" i="51"/>
  <c r="B139" i="51"/>
  <c r="B142" i="51"/>
  <c r="B152" i="51"/>
  <c r="B159" i="51"/>
  <c r="B171" i="51"/>
  <c r="B174" i="51"/>
  <c r="B176" i="51"/>
  <c r="B182" i="51"/>
  <c r="B184" i="51"/>
  <c r="B189" i="51"/>
  <c r="B194" i="51"/>
  <c r="B196" i="51"/>
  <c r="B201"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10" i="51"/>
  <c r="B13" i="51"/>
  <c r="B24" i="51"/>
  <c r="B28" i="51"/>
  <c r="B34" i="51"/>
  <c r="B38" i="51"/>
  <c r="B48" i="51"/>
  <c r="B52" i="51"/>
  <c r="B61" i="51"/>
  <c r="B65" i="51"/>
  <c r="B69" i="51"/>
  <c r="B81" i="51"/>
  <c r="B85" i="51"/>
  <c r="B89" i="51"/>
  <c r="B97" i="51"/>
  <c r="B116" i="51"/>
  <c r="B124" i="51"/>
  <c r="B130" i="51"/>
  <c r="B134" i="51"/>
  <c r="B137" i="51"/>
  <c r="B148" i="51"/>
  <c r="B151" i="51"/>
  <c r="B161" i="51"/>
  <c r="B163" i="51"/>
  <c r="B166" i="51"/>
  <c r="B169" i="51"/>
  <c r="B172" i="51"/>
  <c r="B188" i="51"/>
  <c r="B191" i="51"/>
  <c r="B198" i="51"/>
  <c r="B204" i="51"/>
  <c r="B221" i="51"/>
  <c r="B223" i="51"/>
  <c r="B236" i="51"/>
  <c r="B239" i="51"/>
  <c r="B250" i="51"/>
  <c r="B253" i="51"/>
  <c r="B255" i="51"/>
  <c r="B259" i="51"/>
  <c r="B269" i="51"/>
  <c r="B271" i="51"/>
  <c r="B276" i="51"/>
  <c r="B281" i="51"/>
  <c r="B284" i="51"/>
  <c r="B291" i="51"/>
  <c r="B296" i="51"/>
  <c r="B299" i="51"/>
  <c r="B326" i="51"/>
  <c r="B329" i="51"/>
  <c r="B334" i="51"/>
  <c r="B341" i="51"/>
  <c r="B344" i="51"/>
  <c r="B349" i="51"/>
  <c r="B354" i="51"/>
  <c r="B356" i="51"/>
  <c r="B362" i="51"/>
  <c r="B364" i="51"/>
  <c r="B369" i="51"/>
  <c r="B371" i="51"/>
  <c r="B374" i="51"/>
  <c r="B379" i="51"/>
  <c r="B383" i="51"/>
  <c r="B385" i="51"/>
  <c r="B400" i="51"/>
  <c r="B402" i="51"/>
  <c r="B407" i="51"/>
  <c r="B410" i="51"/>
  <c r="B415" i="51"/>
  <c r="B417" i="51"/>
  <c r="B429" i="51"/>
  <c r="B437" i="51"/>
  <c r="B445" i="51"/>
  <c r="B453" i="51"/>
  <c r="B461" i="51"/>
  <c r="B6" i="51"/>
  <c r="B44" i="51"/>
  <c r="B50" i="51"/>
  <c r="B56" i="51"/>
  <c r="B78" i="51"/>
  <c r="B83" i="51"/>
  <c r="B88" i="51"/>
  <c r="B100" i="51"/>
  <c r="B105" i="51"/>
  <c r="B112" i="51"/>
  <c r="B118" i="51"/>
  <c r="B122" i="51"/>
  <c r="B146" i="51"/>
  <c r="B155" i="51"/>
  <c r="B160" i="51"/>
  <c r="B179" i="51"/>
  <c r="B183" i="51"/>
  <c r="B187" i="51"/>
  <c r="B192" i="51"/>
  <c r="B197" i="51"/>
  <c r="B200" i="51"/>
  <c r="B205" i="51"/>
  <c r="B209" i="51"/>
  <c r="B214" i="51"/>
  <c r="B222" i="51"/>
  <c r="B243" i="51"/>
  <c r="B248" i="51"/>
  <c r="B252" i="51"/>
  <c r="B257" i="51"/>
  <c r="B261" i="51"/>
  <c r="B265" i="51"/>
  <c r="B275" i="51"/>
  <c r="B286" i="51"/>
  <c r="B292" i="51"/>
  <c r="B295" i="51"/>
  <c r="B309" i="51"/>
  <c r="B316" i="51"/>
  <c r="B330" i="51"/>
  <c r="B333" i="51"/>
  <c r="B339" i="51"/>
  <c r="B350" i="51"/>
  <c r="B359" i="51"/>
  <c r="B363" i="51"/>
  <c r="B366" i="51"/>
  <c r="B376" i="51"/>
  <c r="B380" i="51"/>
  <c r="B387" i="51"/>
  <c r="B392" i="51"/>
  <c r="B395" i="51"/>
  <c r="B422" i="51"/>
  <c r="B425" i="51"/>
  <c r="B430" i="51"/>
  <c r="B433" i="51"/>
  <c r="B438" i="51"/>
  <c r="B441" i="51"/>
  <c r="B446" i="51"/>
  <c r="B449" i="51"/>
  <c r="B454" i="51"/>
  <c r="B457" i="51"/>
  <c r="B462"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12" i="51"/>
  <c r="B42" i="51"/>
  <c r="B59" i="51"/>
  <c r="B66" i="51"/>
  <c r="B80" i="51"/>
  <c r="B87" i="51"/>
  <c r="B95" i="51"/>
  <c r="B103" i="51"/>
  <c r="B125" i="51"/>
  <c r="B132" i="51"/>
  <c r="B138" i="51"/>
  <c r="B144" i="51"/>
  <c r="B150" i="51"/>
  <c r="B157" i="51"/>
  <c r="B177" i="51"/>
  <c r="B199" i="51"/>
  <c r="B206" i="51"/>
  <c r="B211" i="51"/>
  <c r="B217" i="51"/>
  <c r="B229" i="51"/>
  <c r="B234" i="51"/>
  <c r="B240" i="51"/>
  <c r="B246" i="51"/>
  <c r="B258" i="51"/>
  <c r="B267" i="51"/>
  <c r="B273" i="51"/>
  <c r="B277" i="51"/>
  <c r="B300" i="51"/>
  <c r="B308" i="51"/>
  <c r="B313" i="51"/>
  <c r="B318" i="51"/>
  <c r="B322" i="51"/>
  <c r="B331" i="51"/>
  <c r="B335" i="51"/>
  <c r="B340" i="51"/>
  <c r="B367" i="51"/>
  <c r="B390" i="51"/>
  <c r="B394" i="51"/>
  <c r="B397" i="51"/>
  <c r="B403" i="51"/>
  <c r="B414" i="51"/>
  <c r="B420" i="51"/>
  <c r="B423" i="51"/>
  <c r="B427" i="51"/>
  <c r="B442" i="51"/>
  <c r="B448" i="51"/>
  <c r="B452" i="51"/>
  <c r="B455" i="51"/>
  <c r="B459" i="51"/>
  <c r="B466" i="51"/>
  <c r="B468" i="51"/>
  <c r="B474" i="51"/>
  <c r="B476" i="51"/>
  <c r="B482" i="51"/>
  <c r="B484" i="51"/>
  <c r="B490" i="51"/>
  <c r="B492" i="51"/>
  <c r="B498" i="51"/>
  <c r="B500" i="51"/>
  <c r="B506" i="51"/>
  <c r="B508" i="51"/>
  <c r="B514" i="51"/>
  <c r="B516" i="51"/>
  <c r="B522" i="51"/>
  <c r="B524" i="51"/>
  <c r="B530" i="51"/>
  <c r="B535" i="51"/>
  <c r="B542" i="51"/>
  <c r="B547" i="51"/>
  <c r="B549" i="51"/>
  <c r="B552" i="51"/>
  <c r="B562" i="51"/>
  <c r="B569" i="51"/>
  <c r="B572" i="51"/>
  <c r="B575" i="51"/>
  <c r="B582" i="51"/>
  <c r="B589" i="51"/>
  <c r="B592" i="51"/>
  <c r="B595" i="51"/>
  <c r="B610" i="51"/>
  <c r="B612" i="51"/>
  <c r="B615" i="51"/>
  <c r="B617" i="51"/>
  <c r="B622" i="51"/>
  <c r="B629" i="51"/>
  <c r="B635" i="51"/>
  <c r="B640" i="51"/>
  <c r="B650" i="51"/>
  <c r="B652" i="51"/>
  <c r="B657" i="51"/>
  <c r="B663" i="51"/>
  <c r="B670" i="51"/>
  <c r="B675" i="51"/>
  <c r="B677" i="51"/>
  <c r="B680" i="51"/>
  <c r="B690" i="51"/>
  <c r="B697" i="51"/>
  <c r="B700" i="51"/>
  <c r="B703" i="51"/>
  <c r="B710" i="51"/>
  <c r="B717" i="51"/>
  <c r="B730" i="51"/>
  <c r="B734" i="51"/>
  <c r="B744" i="51"/>
  <c r="B747" i="51"/>
  <c r="B750" i="51"/>
  <c r="B753" i="51"/>
  <c r="B760" i="51"/>
  <c r="B764" i="51"/>
  <c r="B767" i="51"/>
  <c r="B769" i="51"/>
  <c r="B773" i="51"/>
  <c r="B780" i="51"/>
  <c r="B786" i="51"/>
  <c r="B789" i="51"/>
  <c r="B803" i="51"/>
  <c r="B806" i="51"/>
  <c r="B816" i="51"/>
  <c r="B819" i="51"/>
  <c r="B823" i="51"/>
  <c r="B825" i="51"/>
  <c r="B836" i="51"/>
  <c r="B839" i="51"/>
  <c r="B842" i="51"/>
  <c r="B845" i="51"/>
  <c r="B858" i="51"/>
  <c r="B862" i="51"/>
  <c r="B872" i="51"/>
  <c r="B875" i="51"/>
  <c r="B878" i="51"/>
  <c r="B881" i="51"/>
  <c r="B888" i="51"/>
  <c r="B892" i="51"/>
  <c r="B895" i="51"/>
  <c r="B897" i="51"/>
  <c r="B901" i="51"/>
  <c r="B908" i="51"/>
  <c r="B914"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17" i="51"/>
  <c r="B70" i="51"/>
  <c r="B99" i="51"/>
  <c r="B167" i="51"/>
  <c r="B181" i="51"/>
  <c r="B190" i="51"/>
  <c r="B203" i="51"/>
  <c r="B212" i="51"/>
  <c r="B219" i="51"/>
  <c r="B228" i="51"/>
  <c r="B235" i="51"/>
  <c r="B278" i="51"/>
  <c r="B290" i="51"/>
  <c r="B297" i="51"/>
  <c r="B302" i="51"/>
  <c r="B307" i="51"/>
  <c r="B320" i="51"/>
  <c r="B325" i="51"/>
  <c r="B332" i="51"/>
  <c r="B355" i="51"/>
  <c r="B361" i="51"/>
  <c r="B373" i="51"/>
  <c r="B384" i="51"/>
  <c r="B388" i="51"/>
  <c r="B393" i="51"/>
  <c r="B398" i="51"/>
  <c r="B406" i="51"/>
  <c r="B411" i="51"/>
  <c r="B419" i="51"/>
  <c r="B424" i="51"/>
  <c r="B434" i="51"/>
  <c r="B443" i="51"/>
  <c r="B447" i="51"/>
  <c r="B458" i="51"/>
  <c r="B473" i="51"/>
  <c r="B480" i="51"/>
  <c r="B487" i="51"/>
  <c r="B491" i="51"/>
  <c r="B494" i="51"/>
  <c r="B505" i="51"/>
  <c r="B512" i="51"/>
  <c r="B519" i="51"/>
  <c r="B523" i="51"/>
  <c r="B526" i="51"/>
  <c r="B540" i="51"/>
  <c r="B550" i="51"/>
  <c r="B553" i="51"/>
  <c r="B556" i="51"/>
  <c r="B560" i="51"/>
  <c r="B567" i="51"/>
  <c r="B580" i="51"/>
  <c r="B590" i="51"/>
  <c r="B593" i="51"/>
  <c r="B607" i="51"/>
  <c r="B613" i="51"/>
  <c r="B620" i="51"/>
  <c r="B627" i="51"/>
  <c r="B631" i="51"/>
  <c r="B633" i="51"/>
  <c r="B647" i="51"/>
  <c r="B653" i="51"/>
  <c r="B667" i="51"/>
  <c r="B671" i="51"/>
  <c r="B674" i="51"/>
  <c r="B691" i="51"/>
  <c r="B693" i="51"/>
  <c r="B704" i="51"/>
  <c r="B707" i="51"/>
  <c r="B711" i="51"/>
  <c r="B714" i="51"/>
  <c r="B721" i="51"/>
  <c r="B725" i="51"/>
  <c r="B729" i="51"/>
  <c r="B735" i="51"/>
  <c r="B739" i="51"/>
  <c r="B743" i="51"/>
  <c r="B748" i="51"/>
  <c r="B752" i="51"/>
  <c r="B774" i="51"/>
  <c r="B778" i="51"/>
  <c r="B782" i="51"/>
  <c r="B787" i="51"/>
  <c r="B796" i="51"/>
  <c r="B813" i="51"/>
  <c r="B817" i="51"/>
  <c r="B821" i="51"/>
  <c r="B826" i="51"/>
  <c r="B831" i="51"/>
  <c r="B835" i="51"/>
  <c r="B840" i="51"/>
  <c r="B844" i="51"/>
  <c r="B848" i="51"/>
  <c r="B865" i="51"/>
  <c r="B870" i="51"/>
  <c r="B874" i="51"/>
  <c r="B883" i="51"/>
  <c r="B909" i="51"/>
  <c r="B913" i="51"/>
  <c r="B918" i="51"/>
  <c r="B928" i="51"/>
  <c r="B931" i="51"/>
  <c r="B934" i="51"/>
  <c r="B937" i="51"/>
  <c r="B944" i="51"/>
  <c r="B948" i="51"/>
  <c r="B951" i="51"/>
  <c r="B953" i="51"/>
  <c r="B957" i="51"/>
  <c r="B964" i="51"/>
  <c r="B970" i="51"/>
  <c r="B973" i="51"/>
  <c r="B987" i="51"/>
  <c r="B990" i="51"/>
  <c r="B1000" i="51"/>
  <c r="B1003" i="51"/>
  <c r="B1007" i="51"/>
  <c r="B1009" i="51"/>
  <c r="B1020" i="51"/>
  <c r="B1023" i="51"/>
  <c r="B1026" i="51"/>
  <c r="B1029" i="51"/>
  <c r="B1041" i="51"/>
  <c r="B1045" i="51"/>
  <c r="B1049" i="51"/>
  <c r="B1053" i="51"/>
  <c r="B1057" i="51"/>
  <c r="B1061" i="51"/>
  <c r="B1065" i="51"/>
  <c r="B1069"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5" i="51"/>
  <c r="B30" i="51"/>
  <c r="B147" i="51"/>
  <c r="B165" i="51"/>
  <c r="B175" i="51"/>
  <c r="B186" i="51"/>
  <c r="B195" i="51"/>
  <c r="B216" i="51"/>
  <c r="B226" i="51"/>
  <c r="B247" i="51"/>
  <c r="B283" i="51"/>
  <c r="B315" i="51"/>
  <c r="B323" i="51"/>
  <c r="B347" i="51"/>
  <c r="B396" i="51"/>
  <c r="B421" i="51"/>
  <c r="B432" i="51"/>
  <c r="B439" i="51"/>
  <c r="B451" i="51"/>
  <c r="B464" i="51"/>
  <c r="B478" i="51"/>
  <c r="B483" i="51"/>
  <c r="B488" i="51"/>
  <c r="B497" i="51"/>
  <c r="B502" i="51"/>
  <c r="B507" i="51"/>
  <c r="B511" i="51"/>
  <c r="B521" i="51"/>
  <c r="B531" i="51"/>
  <c r="B539" i="51"/>
  <c r="B544" i="51"/>
  <c r="B548" i="51"/>
  <c r="B557" i="51"/>
  <c r="B561" i="51"/>
  <c r="B565" i="51"/>
  <c r="B571" i="51"/>
  <c r="B579" i="51"/>
  <c r="B584" i="51"/>
  <c r="B588" i="51"/>
  <c r="B597" i="51"/>
  <c r="B601" i="51"/>
  <c r="B606" i="51"/>
  <c r="B611" i="51"/>
  <c r="B624" i="51"/>
  <c r="B638" i="51"/>
  <c r="B642" i="51"/>
  <c r="B646" i="51"/>
  <c r="B678" i="51"/>
  <c r="B682" i="51"/>
  <c r="B686" i="51"/>
  <c r="B713" i="51"/>
  <c r="B718" i="51"/>
  <c r="B723" i="51"/>
  <c r="B741" i="51"/>
  <c r="B746" i="51"/>
  <c r="B759" i="51"/>
  <c r="B771" i="51"/>
  <c r="B776" i="51"/>
  <c r="B781" i="51"/>
  <c r="B793" i="51"/>
  <c r="B799" i="51"/>
  <c r="B805" i="51"/>
  <c r="B811" i="51"/>
  <c r="B833" i="51"/>
  <c r="B846" i="51"/>
  <c r="B851" i="51"/>
  <c r="B857" i="51"/>
  <c r="B869" i="51"/>
  <c r="B876" i="51"/>
  <c r="B887" i="51"/>
  <c r="B899" i="51"/>
  <c r="B904" i="51"/>
  <c r="B910" i="51"/>
  <c r="B925" i="51"/>
  <c r="B933" i="51"/>
  <c r="B938" i="51"/>
  <c r="B943" i="51"/>
  <c r="B946" i="51"/>
  <c r="B956" i="51"/>
  <c r="B960" i="51"/>
  <c r="B977" i="51"/>
  <c r="B982" i="51"/>
  <c r="B985" i="51"/>
  <c r="B991" i="51"/>
  <c r="B995" i="51"/>
  <c r="B1008" i="51"/>
  <c r="B1021" i="51"/>
  <c r="B1030" i="51"/>
  <c r="B1034" i="51"/>
  <c r="B1039" i="51"/>
  <c r="B1043" i="51"/>
  <c r="B1050" i="51"/>
  <c r="B1052" i="51"/>
  <c r="B1059" i="51"/>
  <c r="B1066" i="51"/>
  <c r="B1068"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76" i="51"/>
  <c r="B129" i="51"/>
  <c r="B141" i="51"/>
  <c r="B153" i="51"/>
  <c r="B162" i="51"/>
  <c r="B170" i="51"/>
  <c r="B180" i="51"/>
  <c r="B202" i="51"/>
  <c r="B210" i="51"/>
  <c r="B231" i="51"/>
  <c r="B241" i="51"/>
  <c r="B262" i="51"/>
  <c r="B280" i="51"/>
  <c r="B294" i="51"/>
  <c r="B303" i="51"/>
  <c r="B327" i="51"/>
  <c r="B342" i="51"/>
  <c r="B358" i="51"/>
  <c r="B382" i="51"/>
  <c r="B399" i="51"/>
  <c r="B405" i="51"/>
  <c r="B412" i="51"/>
  <c r="B418" i="51"/>
  <c r="B436" i="51"/>
  <c r="B450" i="51"/>
  <c r="B467" i="51"/>
  <c r="B471" i="51"/>
  <c r="B481" i="51"/>
  <c r="B495" i="51"/>
  <c r="B504" i="51"/>
  <c r="B518" i="51"/>
  <c r="B528" i="51"/>
  <c r="B537" i="51"/>
  <c r="B546" i="51"/>
  <c r="B551" i="51"/>
  <c r="B578" i="51"/>
  <c r="B581" i="51"/>
  <c r="B586" i="51"/>
  <c r="B604" i="51"/>
  <c r="B618" i="51"/>
  <c r="B621" i="51"/>
  <c r="B626" i="51"/>
  <c r="B644" i="51"/>
  <c r="B658" i="51"/>
  <c r="B661" i="51"/>
  <c r="B684" i="51"/>
  <c r="B702" i="51"/>
  <c r="B720" i="51"/>
  <c r="B727" i="51"/>
  <c r="B737" i="51"/>
  <c r="B749" i="51"/>
  <c r="B755" i="51"/>
  <c r="B761" i="51"/>
  <c r="B779" i="51"/>
  <c r="B791" i="51"/>
  <c r="B801" i="51"/>
  <c r="B808" i="51"/>
  <c r="B814" i="51"/>
  <c r="B837" i="51"/>
  <c r="B843" i="51"/>
  <c r="B849" i="51"/>
  <c r="B855" i="51"/>
  <c r="B867" i="51"/>
  <c r="B877" i="51"/>
  <c r="B889" i="51"/>
  <c r="B902" i="51"/>
  <c r="B907" i="51"/>
  <c r="B919" i="51"/>
  <c r="B923" i="51"/>
  <c r="B927" i="51"/>
  <c r="B932" i="51"/>
  <c r="B936" i="51"/>
  <c r="B958" i="51"/>
  <c r="B962" i="51"/>
  <c r="B966" i="51"/>
  <c r="B971" i="51"/>
  <c r="B980" i="51"/>
  <c r="B997" i="51"/>
  <c r="B1001" i="51"/>
  <c r="B1005" i="51"/>
  <c r="B1010" i="51"/>
  <c r="B1015" i="51"/>
  <c r="B1019" i="51"/>
  <c r="B1024" i="51"/>
  <c r="B1028" i="51"/>
  <c r="B1032" i="51"/>
  <c r="B1042" i="51"/>
  <c r="B1044" i="51"/>
  <c r="B1051" i="51"/>
  <c r="B1058" i="51"/>
  <c r="B1060" i="51"/>
  <c r="B1067" i="51"/>
  <c r="B92" i="51"/>
  <c r="B121" i="51"/>
  <c r="B143" i="51"/>
  <c r="B164" i="51"/>
  <c r="B185" i="51"/>
  <c r="B224" i="51"/>
  <c r="B245" i="51"/>
  <c r="B264" i="51"/>
  <c r="B298" i="51"/>
  <c r="B312" i="51"/>
  <c r="B328" i="51"/>
  <c r="B345" i="51"/>
  <c r="B360" i="51"/>
  <c r="B377" i="51"/>
  <c r="B389" i="51"/>
  <c r="B401" i="51"/>
  <c r="B413" i="51"/>
  <c r="B426" i="51"/>
  <c r="B463" i="51"/>
  <c r="B472" i="51"/>
  <c r="B510" i="51"/>
  <c r="B520" i="51"/>
  <c r="B529" i="51"/>
  <c r="B574" i="51"/>
  <c r="B583" i="51"/>
  <c r="B636" i="51"/>
  <c r="B645" i="51"/>
  <c r="B654" i="51"/>
  <c r="B672" i="51"/>
  <c r="B681" i="51"/>
  <c r="B689" i="51"/>
  <c r="B699" i="51"/>
  <c r="B708" i="51"/>
  <c r="B716" i="51"/>
  <c r="B728" i="51"/>
  <c r="B740" i="51"/>
  <c r="B762" i="51"/>
  <c r="B775" i="51"/>
  <c r="B785" i="51"/>
  <c r="B798" i="51"/>
  <c r="B810" i="51"/>
  <c r="B856" i="51"/>
  <c r="B868" i="51"/>
  <c r="B880" i="51"/>
  <c r="B890" i="51"/>
  <c r="B903" i="51"/>
  <c r="B915" i="51"/>
  <c r="B924" i="51"/>
  <c r="B941" i="51"/>
  <c r="B950" i="51"/>
  <c r="B959" i="51"/>
  <c r="B968" i="51"/>
  <c r="B976" i="51"/>
  <c r="B994" i="51"/>
  <c r="B1002" i="51"/>
  <c r="B1012" i="51"/>
  <c r="B20" i="51"/>
  <c r="B46" i="51"/>
  <c r="B126" i="51"/>
  <c r="B168" i="51"/>
  <c r="B208" i="51"/>
  <c r="B249" i="51"/>
  <c r="B270" i="51"/>
  <c r="B285" i="51"/>
  <c r="B301" i="51"/>
  <c r="B317" i="51"/>
  <c r="B348" i="51"/>
  <c r="B365" i="51"/>
  <c r="B381" i="51"/>
  <c r="B391" i="51"/>
  <c r="B404" i="51"/>
  <c r="B416" i="51"/>
  <c r="B428" i="51"/>
  <c r="B440" i="51"/>
  <c r="B465" i="51"/>
  <c r="B475" i="51"/>
  <c r="B503" i="51"/>
  <c r="B513" i="51"/>
  <c r="B558" i="51"/>
  <c r="B576" i="51"/>
  <c r="B585" i="51"/>
  <c r="B594" i="51"/>
  <c r="B603" i="51"/>
  <c r="B639" i="51"/>
  <c r="B648" i="51"/>
  <c r="B656" i="51"/>
  <c r="B665" i="51"/>
  <c r="B709" i="51"/>
  <c r="B732" i="51"/>
  <c r="B742" i="51"/>
  <c r="B754" i="51"/>
  <c r="B766" i="51"/>
  <c r="B812" i="51"/>
  <c r="B824" i="51"/>
  <c r="B860" i="51"/>
  <c r="B871" i="51"/>
  <c r="B882" i="51"/>
  <c r="B894" i="51"/>
  <c r="B906" i="51"/>
  <c r="B926" i="51"/>
  <c r="B969" i="51"/>
  <c r="B978" i="51"/>
  <c r="B988" i="51"/>
  <c r="B996" i="51"/>
  <c r="B1014" i="51"/>
  <c r="B1022" i="51"/>
  <c r="B1040" i="51"/>
  <c r="B1047" i="51"/>
  <c r="B1054" i="51"/>
  <c r="B1072" i="51"/>
  <c r="B32" i="51"/>
  <c r="B86" i="51"/>
  <c r="B140" i="51"/>
  <c r="B178" i="51"/>
  <c r="B260" i="51"/>
  <c r="B293" i="51"/>
  <c r="B324" i="51"/>
  <c r="B357" i="51"/>
  <c r="B386" i="51"/>
  <c r="B409" i="51"/>
  <c r="B435" i="51"/>
  <c r="B460" i="51"/>
  <c r="B479" i="51"/>
  <c r="B499" i="51"/>
  <c r="B554" i="51"/>
  <c r="B608" i="51"/>
  <c r="B625" i="51"/>
  <c r="B643" i="51"/>
  <c r="B679" i="51"/>
  <c r="B784" i="51"/>
  <c r="B807" i="51"/>
  <c r="B830" i="51"/>
  <c r="B853" i="51"/>
  <c r="B900" i="51"/>
  <c r="B921" i="51"/>
  <c r="B939" i="51"/>
  <c r="B975" i="51"/>
  <c r="B992" i="51"/>
  <c r="B1027" i="51"/>
  <c r="B1037" i="51"/>
  <c r="B1063" i="51"/>
  <c r="B8" i="51"/>
  <c r="B305" i="51"/>
  <c r="B527" i="51"/>
  <c r="B599" i="51"/>
  <c r="B649" i="51"/>
  <c r="B695" i="51"/>
  <c r="B722" i="51"/>
  <c r="B930" i="51"/>
  <c r="B955" i="51"/>
  <c r="B1046" i="51"/>
  <c r="B1071" i="51"/>
  <c r="B108" i="51"/>
  <c r="B310" i="51"/>
  <c r="B352" i="51"/>
  <c r="B456" i="51"/>
  <c r="B486" i="51"/>
  <c r="B533" i="51"/>
  <c r="B676" i="51"/>
  <c r="B757" i="51"/>
  <c r="B792" i="51"/>
  <c r="B818" i="51"/>
  <c r="B850" i="51"/>
  <c r="B885" i="51"/>
  <c r="B912" i="51"/>
  <c r="B963" i="51"/>
  <c r="B983" i="51"/>
  <c r="B1048" i="51"/>
  <c r="B1055" i="51"/>
  <c r="B63" i="51"/>
  <c r="B193" i="51"/>
  <c r="B288" i="51"/>
  <c r="B372" i="51"/>
  <c r="B444" i="51"/>
  <c r="B496" i="51"/>
  <c r="B688" i="51"/>
  <c r="B804" i="51"/>
  <c r="B1017" i="51"/>
  <c r="B1070"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233" i="51"/>
  <c r="B515" i="51"/>
  <c r="B563" i="51"/>
  <c r="B614" i="51"/>
  <c r="B659" i="51"/>
  <c r="B706" i="51"/>
  <c r="B828" i="51"/>
  <c r="B945" i="51"/>
  <c r="B989" i="51"/>
  <c r="B1033" i="51"/>
  <c r="B1062"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33" i="51"/>
  <c r="B337" i="51"/>
  <c r="B470" i="51"/>
  <c r="B668" i="51"/>
  <c r="B772" i="51"/>
  <c r="B998" i="51"/>
  <c r="B1678" i="51"/>
  <c r="B1686" i="51"/>
  <c r="B1694" i="51"/>
  <c r="B1702" i="51"/>
  <c r="B1710" i="51"/>
  <c r="B1718" i="51"/>
  <c r="B1726" i="51"/>
  <c r="B1734" i="51"/>
  <c r="B1742" i="51"/>
  <c r="B1750" i="51"/>
  <c r="B1758" i="51"/>
  <c r="B1766" i="51"/>
  <c r="B1774" i="51"/>
  <c r="B1782" i="51"/>
  <c r="B1790" i="51"/>
  <c r="B1798" i="51"/>
  <c r="B1806" i="51"/>
  <c r="B1814" i="51"/>
  <c r="B1822" i="51"/>
  <c r="B1830" i="51"/>
  <c r="B1838" i="51"/>
  <c r="B1846" i="51"/>
  <c r="B1885" i="51"/>
  <c r="B1889" i="51"/>
  <c r="B1893" i="51"/>
  <c r="B1897" i="51"/>
  <c r="B173" i="51"/>
  <c r="B489" i="51"/>
  <c r="B685" i="51"/>
  <c r="B794" i="51"/>
  <c r="B1056" i="51"/>
  <c r="B1673" i="51"/>
  <c r="B1681" i="51"/>
  <c r="B1689" i="51"/>
  <c r="B1697" i="51"/>
  <c r="B1705" i="51"/>
  <c r="B1713" i="51"/>
  <c r="B1721" i="51"/>
  <c r="B1729" i="51"/>
  <c r="B1737" i="51"/>
  <c r="B1745" i="51"/>
  <c r="B1753" i="51"/>
  <c r="B1761" i="51"/>
  <c r="B1769" i="51"/>
  <c r="B1777" i="51"/>
  <c r="B1785" i="51"/>
  <c r="B1793" i="51"/>
  <c r="B1801" i="51"/>
  <c r="B1809" i="51"/>
  <c r="B1817" i="51"/>
  <c r="B1825" i="51"/>
  <c r="B1833" i="51"/>
  <c r="B1841" i="51"/>
  <c r="B1849" i="51"/>
  <c r="B1854" i="51"/>
  <c r="B1856" i="51"/>
  <c r="B1858" i="51"/>
  <c r="B1860" i="51"/>
  <c r="B1862" i="51"/>
  <c r="B1864" i="51"/>
  <c r="B1866" i="51"/>
  <c r="B1868" i="51"/>
  <c r="B1870" i="51"/>
  <c r="B1872" i="51"/>
  <c r="B1874" i="51"/>
  <c r="B1876" i="51"/>
  <c r="B1878" i="51"/>
  <c r="B1880" i="51"/>
  <c r="B1882" i="51"/>
  <c r="B1884" i="51"/>
  <c r="B1888" i="51"/>
  <c r="B1892" i="51"/>
  <c r="B1896"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38" i="51"/>
  <c r="B712" i="51"/>
  <c r="B1064" i="51"/>
  <c r="B1682" i="51"/>
  <c r="B1698" i="51"/>
  <c r="B1714" i="51"/>
  <c r="B1730" i="51"/>
  <c r="B1746" i="51"/>
  <c r="B1762" i="51"/>
  <c r="B1778" i="51"/>
  <c r="B1794" i="51"/>
  <c r="B1810" i="51"/>
  <c r="B1826" i="51"/>
  <c r="B1842" i="51"/>
  <c r="B1887" i="51"/>
  <c r="B1895" i="51"/>
  <c r="B4" i="51"/>
  <c r="B408" i="51"/>
  <c r="B616" i="51"/>
  <c r="B838" i="51"/>
  <c r="B1035" i="51"/>
  <c r="B1674" i="51"/>
  <c r="B1690" i="51"/>
  <c r="B1706" i="51"/>
  <c r="B1722" i="51"/>
  <c r="B1738" i="51"/>
  <c r="B1754" i="51"/>
  <c r="B1770" i="51"/>
  <c r="B1786" i="51"/>
  <c r="B1802" i="51"/>
  <c r="B1818" i="51"/>
  <c r="B1834" i="51"/>
  <c r="B1850" i="51"/>
  <c r="B1891" i="51"/>
  <c r="B1899" i="51"/>
  <c r="B431" i="51"/>
  <c r="B863" i="51"/>
  <c r="B1701" i="51"/>
  <c r="B1733" i="51"/>
  <c r="B1765" i="51"/>
  <c r="B1797" i="51"/>
  <c r="B1829" i="51"/>
  <c r="B1859" i="51"/>
  <c r="B1867" i="51"/>
  <c r="B1875" i="51"/>
  <c r="B1883" i="51"/>
  <c r="B1894" i="51"/>
  <c r="B1685" i="51"/>
  <c r="B1717" i="51"/>
  <c r="B1749" i="51"/>
  <c r="B1781" i="51"/>
  <c r="B1813" i="51"/>
  <c r="B1845" i="51"/>
  <c r="B1855" i="51"/>
  <c r="B1863" i="51"/>
  <c r="B1871" i="51"/>
  <c r="B1879" i="51"/>
  <c r="B1886" i="51"/>
  <c r="B1709" i="51"/>
  <c r="B1773" i="51"/>
  <c r="B1837" i="51"/>
  <c r="B1857" i="51"/>
  <c r="B1873" i="51"/>
  <c r="B1898"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3" i="51"/>
  <c r="B1677" i="51"/>
  <c r="B1741" i="51"/>
  <c r="B1805" i="51"/>
  <c r="B1865" i="51"/>
  <c r="B1881"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1725" i="51"/>
  <c r="B1853"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1693" i="51"/>
  <c r="B1821" i="51"/>
  <c r="B1861" i="51"/>
  <c r="B1890" i="51"/>
  <c r="B3007" i="51"/>
  <c r="B3011" i="51"/>
  <c r="B3015" i="51"/>
  <c r="B3019" i="51"/>
  <c r="B3023" i="51"/>
  <c r="B3027" i="51"/>
  <c r="B3031" i="51"/>
  <c r="B3035" i="51"/>
  <c r="B3039" i="51"/>
  <c r="B3043" i="51"/>
  <c r="B3047" i="51"/>
  <c r="B3051"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2494" i="51"/>
  <c r="B3006" i="51"/>
  <c r="B3014" i="51"/>
  <c r="B3022" i="51"/>
  <c r="B3030" i="51"/>
  <c r="B3038" i="51"/>
  <c r="B3046" i="51"/>
  <c r="B3054" i="51"/>
  <c r="B3062" i="51"/>
  <c r="B3070" i="51"/>
  <c r="B3078" i="51"/>
  <c r="B3086" i="51"/>
  <c r="B3094" i="51"/>
  <c r="B3102" i="51"/>
  <c r="B3110" i="51"/>
  <c r="B3118" i="51"/>
  <c r="B3126" i="51"/>
  <c r="B3134" i="51"/>
  <c r="B3142" i="51"/>
  <c r="B3150" i="51"/>
  <c r="B3158" i="51"/>
  <c r="B3166" i="51"/>
  <c r="B3174" i="51"/>
  <c r="B3182" i="51"/>
  <c r="B3187" i="51"/>
  <c r="B3194" i="51"/>
  <c r="B3201" i="51"/>
  <c r="B3203" i="51"/>
  <c r="B3210" i="51"/>
  <c r="B3217" i="51"/>
  <c r="B3219" i="51"/>
  <c r="B3226" i="51"/>
  <c r="B3233" i="51"/>
  <c r="B3235" i="51"/>
  <c r="B3242" i="51"/>
  <c r="B3249" i="51"/>
  <c r="B3251" i="51"/>
  <c r="B3258" i="51"/>
  <c r="B3265" i="51"/>
  <c r="B3267" i="51"/>
  <c r="B3274" i="51"/>
  <c r="B3281" i="51"/>
  <c r="B3283" i="51"/>
  <c r="B3290" i="51"/>
  <c r="B3297" i="51"/>
  <c r="B3299" i="51"/>
  <c r="B3306" i="51"/>
  <c r="B3313" i="51"/>
  <c r="B3315" i="51"/>
  <c r="B3322" i="51"/>
  <c r="B3329" i="51"/>
  <c r="B3331" i="51"/>
  <c r="B3338" i="51"/>
  <c r="B3345" i="51"/>
  <c r="B3347" i="51"/>
  <c r="B3354" i="51"/>
  <c r="B3361" i="51"/>
  <c r="B3363" i="51"/>
  <c r="B3370"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1789" i="51"/>
  <c r="B1757" i="51"/>
  <c r="B3009" i="51"/>
  <c r="B3017" i="51"/>
  <c r="B3025" i="51"/>
  <c r="B3033" i="51"/>
  <c r="B3041" i="51"/>
  <c r="B3049" i="51"/>
  <c r="B3057" i="51"/>
  <c r="B3065" i="51"/>
  <c r="B3073" i="51"/>
  <c r="B3081" i="51"/>
  <c r="B3089" i="51"/>
  <c r="B3097" i="51"/>
  <c r="B3105" i="51"/>
  <c r="B3113" i="51"/>
  <c r="B3121" i="51"/>
  <c r="B3129" i="51"/>
  <c r="B3137" i="51"/>
  <c r="B3145" i="51"/>
  <c r="B3153" i="51"/>
  <c r="B3161" i="51"/>
  <c r="B3169" i="51"/>
  <c r="B3177" i="51"/>
  <c r="B3185" i="51"/>
  <c r="B3189" i="51"/>
  <c r="B3191" i="51"/>
  <c r="B3198" i="51"/>
  <c r="B3205" i="51"/>
  <c r="B3207" i="51"/>
  <c r="B3214" i="51"/>
  <c r="B3221" i="51"/>
  <c r="B3223" i="51"/>
  <c r="B3230" i="51"/>
  <c r="B3237" i="51"/>
  <c r="B3239" i="51"/>
  <c r="B3246" i="51"/>
  <c r="B3253" i="51"/>
  <c r="B3255" i="51"/>
  <c r="B3262" i="51"/>
  <c r="B3269" i="51"/>
  <c r="B3271" i="51"/>
  <c r="B3278" i="51"/>
  <c r="B3285" i="51"/>
  <c r="B3287" i="51"/>
  <c r="B3294" i="51"/>
  <c r="B3301" i="51"/>
  <c r="B3303" i="51"/>
  <c r="B3310" i="51"/>
  <c r="B3317" i="51"/>
  <c r="B3319" i="51"/>
  <c r="B3326" i="51"/>
  <c r="B3333" i="51"/>
  <c r="B3335" i="51"/>
  <c r="B3342" i="51"/>
  <c r="B3349" i="51"/>
  <c r="B3351" i="51"/>
  <c r="B3358" i="51"/>
  <c r="B3365" i="51"/>
  <c r="B3367" i="51"/>
  <c r="B3374"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543" i="51"/>
  <c r="B1869" i="51"/>
  <c r="B4118" i="51"/>
  <c r="B4102" i="51"/>
  <c r="B4086" i="51"/>
  <c r="B4070" i="51"/>
  <c r="B4062" i="51"/>
  <c r="B4054" i="51"/>
  <c r="B4038" i="51"/>
  <c r="B4030" i="51"/>
  <c r="B4014" i="51"/>
  <c r="B3990" i="51"/>
  <c r="B3974" i="51"/>
  <c r="B3966" i="51"/>
  <c r="B3950" i="51"/>
  <c r="B3926" i="51"/>
  <c r="B3910" i="51"/>
  <c r="B3902" i="51"/>
  <c r="B3894" i="51"/>
  <c r="B3886" i="51"/>
  <c r="B3870" i="51"/>
  <c r="B3854" i="51"/>
  <c r="B3830" i="51"/>
  <c r="B3814" i="51"/>
  <c r="B3798" i="51"/>
  <c r="B3782" i="51"/>
  <c r="B3774" i="51"/>
  <c r="B3758" i="51"/>
  <c r="B3750" i="51"/>
  <c r="B3742" i="51"/>
  <c r="B3734" i="51"/>
  <c r="B3718" i="51"/>
  <c r="B3710" i="51"/>
  <c r="B3694" i="51"/>
  <c r="B3670" i="51"/>
  <c r="B3662" i="51"/>
  <c r="B3638" i="51"/>
  <c r="B3622" i="51"/>
  <c r="B3614" i="51"/>
  <c r="B3598" i="51"/>
  <c r="B3582" i="51"/>
  <c r="B3574" i="51"/>
  <c r="B3566" i="51"/>
  <c r="B3550" i="51"/>
  <c r="B3518" i="51"/>
  <c r="B3510" i="51"/>
  <c r="B3486" i="51"/>
  <c r="B3478" i="51"/>
  <c r="B3470" i="51"/>
  <c r="B3454" i="51"/>
  <c r="B3446" i="51"/>
  <c r="B3438" i="51"/>
  <c r="B3422" i="51"/>
  <c r="B3414" i="51"/>
  <c r="B3398" i="51"/>
  <c r="B3390" i="51"/>
  <c r="B3382" i="51"/>
  <c r="B3334" i="51"/>
  <c r="B3327" i="51"/>
  <c r="B3295" i="51"/>
  <c r="B3206" i="51"/>
  <c r="B3141" i="51"/>
  <c r="B3125" i="51"/>
  <c r="B3093" i="51"/>
  <c r="B3061" i="51"/>
  <c r="B3013" i="51"/>
  <c r="B4499" i="51"/>
  <c r="B4495" i="51"/>
  <c r="B4491" i="51"/>
  <c r="B4487" i="51"/>
  <c r="B4483" i="51"/>
  <c r="B4477" i="51"/>
  <c r="B4473" i="51"/>
  <c r="B4467" i="51"/>
  <c r="B4463" i="51"/>
  <c r="B4457" i="51"/>
  <c r="B4453" i="51"/>
  <c r="B4449" i="51"/>
  <c r="B4445" i="51"/>
  <c r="B4441" i="51"/>
  <c r="B4437" i="51"/>
  <c r="B4431" i="51"/>
  <c r="B4427" i="51"/>
  <c r="B4423" i="51"/>
  <c r="B4419" i="51"/>
  <c r="B4415" i="51"/>
  <c r="B4409" i="51"/>
  <c r="B4405" i="51"/>
  <c r="B4401" i="51"/>
  <c r="B4397" i="51"/>
  <c r="B4393" i="51"/>
  <c r="B4389" i="51"/>
  <c r="B4385" i="51"/>
  <c r="B4381" i="51"/>
  <c r="B4377" i="51"/>
  <c r="B4371" i="51"/>
  <c r="B4365" i="51"/>
  <c r="B4361" i="51"/>
  <c r="B4357" i="51"/>
  <c r="B4353" i="51"/>
  <c r="B4349" i="51"/>
  <c r="B4345" i="51"/>
  <c r="B4341" i="51"/>
  <c r="B4337" i="51"/>
  <c r="B4331" i="51"/>
  <c r="B4327" i="51"/>
  <c r="B4323" i="51"/>
  <c r="B4321" i="51"/>
  <c r="B4317" i="51"/>
  <c r="B4313" i="51"/>
  <c r="B4309" i="51"/>
  <c r="B4307" i="51"/>
  <c r="B4303" i="51"/>
  <c r="B4299" i="51"/>
  <c r="B4295" i="51"/>
  <c r="B4291" i="51"/>
  <c r="B4287" i="51"/>
  <c r="B4285" i="51"/>
  <c r="B4283" i="51"/>
  <c r="B4281" i="51"/>
  <c r="B4277" i="51"/>
  <c r="B4273" i="51"/>
  <c r="B4269" i="51"/>
  <c r="B4265" i="51"/>
  <c r="B4261" i="51"/>
  <c r="B4257" i="51"/>
  <c r="B4253" i="51"/>
  <c r="B4247" i="51"/>
  <c r="B4243" i="51"/>
  <c r="B4239" i="51"/>
  <c r="B4235" i="51"/>
  <c r="B4231" i="51"/>
  <c r="B4225" i="51"/>
  <c r="B4221" i="51"/>
  <c r="B4215" i="51"/>
  <c r="B4211" i="51"/>
  <c r="B4207" i="51"/>
  <c r="B4203" i="51"/>
  <c r="B4199" i="51"/>
  <c r="B4195" i="51"/>
  <c r="B4191" i="51"/>
  <c r="B4187" i="51"/>
  <c r="B4183" i="51"/>
  <c r="B4179" i="51"/>
  <c r="B4175" i="51"/>
  <c r="B4171" i="51"/>
  <c r="B4167" i="51"/>
  <c r="B4165" i="51"/>
  <c r="B4163" i="51"/>
  <c r="B4161" i="51"/>
  <c r="B4159" i="51"/>
  <c r="B4155" i="51"/>
  <c r="B4151" i="51"/>
  <c r="B4147" i="51"/>
  <c r="B4141" i="51"/>
  <c r="B4137" i="51"/>
  <c r="B4131" i="51"/>
  <c r="B4127" i="51"/>
  <c r="B4123" i="51"/>
  <c r="B4107" i="51"/>
  <c r="B4091" i="51"/>
  <c r="B4083" i="51"/>
  <c r="B4067" i="51"/>
  <c r="B4059" i="51"/>
  <c r="B4051" i="51"/>
  <c r="B4035" i="51"/>
  <c r="B4019" i="51"/>
  <c r="B3995" i="51"/>
  <c r="B3987" i="51"/>
  <c r="B3971" i="51"/>
  <c r="B3955" i="51"/>
  <c r="B3939" i="51"/>
  <c r="B3923" i="51"/>
  <c r="B3915" i="51"/>
  <c r="B3907" i="51"/>
  <c r="B3899" i="51"/>
  <c r="B3891" i="51"/>
  <c r="B3883" i="51"/>
  <c r="B3875" i="51"/>
  <c r="B3867" i="51"/>
  <c r="B3851" i="51"/>
  <c r="B3827" i="51"/>
  <c r="B3819" i="51"/>
  <c r="B3795" i="51"/>
  <c r="B3779" i="51"/>
  <c r="B3763" i="51"/>
  <c r="B3747" i="51"/>
  <c r="B3723" i="51"/>
  <c r="B3699" i="51"/>
  <c r="B3691" i="51"/>
  <c r="B3667" i="51"/>
  <c r="B3651" i="51"/>
  <c r="B3643" i="51"/>
  <c r="B3635" i="51"/>
  <c r="B3603" i="51"/>
  <c r="B3595" i="51"/>
  <c r="B3587" i="51"/>
  <c r="B3579" i="51"/>
  <c r="B3571" i="51"/>
  <c r="B3563" i="51"/>
  <c r="B3555" i="51"/>
  <c r="B3531" i="51"/>
  <c r="B3523" i="51"/>
  <c r="B3507" i="51"/>
  <c r="B3491" i="51"/>
  <c r="B3475" i="51"/>
  <c r="B3459" i="51"/>
  <c r="B3451" i="51"/>
  <c r="B3435" i="51"/>
  <c r="B3403" i="51"/>
  <c r="B3387" i="51"/>
  <c r="B3369" i="51"/>
  <c r="B3362" i="51"/>
  <c r="B3355" i="51"/>
  <c r="B3337" i="51"/>
  <c r="B3330" i="51"/>
  <c r="B3323" i="51"/>
  <c r="B3298" i="51"/>
  <c r="B3291" i="51"/>
  <c r="B3234" i="51"/>
  <c r="B3227" i="51"/>
  <c r="B3202" i="51"/>
  <c r="B3195" i="51"/>
  <c r="B3178" i="51"/>
  <c r="B3162" i="51"/>
  <c r="B3130" i="51"/>
  <c r="B3114" i="51"/>
  <c r="B3066" i="51"/>
  <c r="B3018" i="51"/>
  <c r="B965" i="51"/>
  <c r="B4500" i="51"/>
  <c r="B4498" i="51"/>
  <c r="B4496" i="51"/>
  <c r="B4494" i="51"/>
  <c r="B4492" i="51"/>
  <c r="B4490" i="51"/>
  <c r="B4488" i="51"/>
  <c r="B4486" i="51"/>
  <c r="B4484" i="51"/>
  <c r="B4482" i="51"/>
  <c r="B4480" i="51"/>
  <c r="B4478" i="51"/>
  <c r="B4476" i="51"/>
  <c r="B4474" i="51"/>
  <c r="B4472" i="51"/>
  <c r="B4470" i="51"/>
  <c r="B4468" i="51"/>
  <c r="B4466" i="51"/>
  <c r="B4464" i="51"/>
  <c r="B4462" i="51"/>
  <c r="B4460" i="51"/>
  <c r="B4458" i="51"/>
  <c r="B4456" i="51"/>
  <c r="B4454" i="51"/>
  <c r="B4452" i="51"/>
  <c r="B4450" i="51"/>
  <c r="B4448" i="51"/>
  <c r="B4446" i="51"/>
  <c r="B4444" i="51"/>
  <c r="B4442" i="51"/>
  <c r="B4440" i="51"/>
  <c r="B4438" i="51"/>
  <c r="B4436" i="51"/>
  <c r="B4434" i="51"/>
  <c r="B4432" i="51"/>
  <c r="B4430" i="51"/>
  <c r="B4428" i="51"/>
  <c r="B4426" i="51"/>
  <c r="B4424" i="51"/>
  <c r="B4422" i="51"/>
  <c r="B4420" i="51"/>
  <c r="B4418" i="51"/>
  <c r="B4416" i="51"/>
  <c r="B4414" i="51"/>
  <c r="B4412" i="51"/>
  <c r="B4410" i="51"/>
  <c r="B4408" i="51"/>
  <c r="B4406" i="51"/>
  <c r="B4404" i="51"/>
  <c r="B4402" i="51"/>
  <c r="B4400" i="51"/>
  <c r="B4398" i="51"/>
  <c r="B4396" i="51"/>
  <c r="B4394" i="51"/>
  <c r="B4392" i="51"/>
  <c r="B4390" i="51"/>
  <c r="B4388" i="51"/>
  <c r="B4386" i="51"/>
  <c r="B4384" i="51"/>
  <c r="B4382" i="51"/>
  <c r="B4380" i="51"/>
  <c r="B4378" i="51"/>
  <c r="B4376" i="51"/>
  <c r="B4374" i="51"/>
  <c r="B4372" i="51"/>
  <c r="B4370" i="51"/>
  <c r="B4368" i="51"/>
  <c r="B4366" i="51"/>
  <c r="B4364" i="51"/>
  <c r="B4362" i="51"/>
  <c r="B4360" i="51"/>
  <c r="B4358" i="51"/>
  <c r="B4356" i="51"/>
  <c r="B4354" i="51"/>
  <c r="B4352" i="51"/>
  <c r="B4350" i="51"/>
  <c r="B4348" i="51"/>
  <c r="B4346" i="51"/>
  <c r="B4344" i="51"/>
  <c r="B4342" i="51"/>
  <c r="B4340" i="51"/>
  <c r="B4338" i="51"/>
  <c r="B4336" i="51"/>
  <c r="B4334" i="51"/>
  <c r="B4332" i="51"/>
  <c r="B4330" i="51"/>
  <c r="B4328" i="51"/>
  <c r="B4326" i="51"/>
  <c r="B4324" i="51"/>
  <c r="B4322" i="51"/>
  <c r="B4320" i="51"/>
  <c r="B4318" i="51"/>
  <c r="B4316" i="51"/>
  <c r="B4314" i="51"/>
  <c r="B4312" i="51"/>
  <c r="B4310" i="51"/>
  <c r="B4308" i="51"/>
  <c r="B4306" i="51"/>
  <c r="B4304" i="51"/>
  <c r="B4302" i="51"/>
  <c r="B4300" i="51"/>
  <c r="B4298" i="51"/>
  <c r="B4296" i="51"/>
  <c r="B4294" i="51"/>
  <c r="B4292" i="51"/>
  <c r="B4290" i="51"/>
  <c r="B4288" i="51"/>
  <c r="B4286" i="51"/>
  <c r="B4284" i="51"/>
  <c r="B4282" i="51"/>
  <c r="B4280" i="51"/>
  <c r="B4278" i="51"/>
  <c r="B4276" i="51"/>
  <c r="B4274" i="51"/>
  <c r="B4272" i="51"/>
  <c r="B4270" i="51"/>
  <c r="B4268" i="51"/>
  <c r="B4266" i="51"/>
  <c r="B4264" i="51"/>
  <c r="B4262" i="51"/>
  <c r="B4260" i="51"/>
  <c r="B4258" i="51"/>
  <c r="B4256" i="51"/>
  <c r="B4254" i="51"/>
  <c r="B4252" i="51"/>
  <c r="B4250" i="51"/>
  <c r="B4248" i="51"/>
  <c r="B4246" i="51"/>
  <c r="B4244" i="51"/>
  <c r="B4242" i="51"/>
  <c r="B4240" i="51"/>
  <c r="B4238" i="51"/>
  <c r="B4236" i="51"/>
  <c r="B4234" i="51"/>
  <c r="B4232" i="51"/>
  <c r="B4230" i="51"/>
  <c r="B4228" i="51"/>
  <c r="B4226" i="51"/>
  <c r="B4224" i="51"/>
  <c r="B4222" i="51"/>
  <c r="B4220" i="51"/>
  <c r="B4218" i="51"/>
  <c r="B4216" i="51"/>
  <c r="B4214" i="51"/>
  <c r="B4212" i="51"/>
  <c r="B4210" i="51"/>
  <c r="B4208" i="51"/>
  <c r="B4206" i="51"/>
  <c r="B4204" i="51"/>
  <c r="B4202" i="51"/>
  <c r="B4200" i="51"/>
  <c r="B4198" i="51"/>
  <c r="B4196" i="51"/>
  <c r="B4194" i="51"/>
  <c r="B4192" i="51"/>
  <c r="B4190" i="51"/>
  <c r="B4188" i="51"/>
  <c r="B4186" i="51"/>
  <c r="B4184" i="51"/>
  <c r="B4182" i="51"/>
  <c r="B4180" i="51"/>
  <c r="B4178" i="51"/>
  <c r="B4176" i="51"/>
  <c r="B4174" i="51"/>
  <c r="B4172" i="51"/>
  <c r="B4170" i="51"/>
  <c r="B4168" i="51"/>
  <c r="B4166" i="51"/>
  <c r="B4164" i="51"/>
  <c r="B4162" i="51"/>
  <c r="B4160" i="51"/>
  <c r="B4158" i="51"/>
  <c r="B4156" i="51"/>
  <c r="B4154" i="51"/>
  <c r="B4152" i="51"/>
  <c r="B4150" i="51"/>
  <c r="B4148" i="51"/>
  <c r="B4146" i="51"/>
  <c r="B4144" i="51"/>
  <c r="B4142" i="51"/>
  <c r="B4140" i="51"/>
  <c r="B4138" i="51"/>
  <c r="B4136" i="51"/>
  <c r="B4134" i="51"/>
  <c r="B4132" i="51"/>
  <c r="B4130" i="51"/>
  <c r="B4128" i="51"/>
  <c r="B4126" i="51"/>
  <c r="B4124" i="51"/>
  <c r="B4119" i="51"/>
  <c r="B4111" i="51"/>
  <c r="B4103" i="51"/>
  <c r="B4095" i="51"/>
  <c r="B4087" i="51"/>
  <c r="B4079" i="51"/>
  <c r="B4071" i="51"/>
  <c r="B4063" i="51"/>
  <c r="B4055" i="51"/>
  <c r="B4047" i="51"/>
  <c r="B4039" i="51"/>
  <c r="B4031" i="51"/>
  <c r="B4023" i="51"/>
  <c r="B4015" i="51"/>
  <c r="B4007" i="51"/>
  <c r="B3999" i="51"/>
  <c r="B3991" i="51"/>
  <c r="B3983" i="51"/>
  <c r="B3975" i="51"/>
  <c r="B3967" i="51"/>
  <c r="B3959" i="51"/>
  <c r="B3951" i="51"/>
  <c r="B3943" i="51"/>
  <c r="B3935" i="51"/>
  <c r="B3927" i="51"/>
  <c r="B3919" i="51"/>
  <c r="B3911" i="51"/>
  <c r="B3903" i="51"/>
  <c r="B3895" i="51"/>
  <c r="B3887" i="51"/>
  <c r="B3879" i="51"/>
  <c r="B3871" i="51"/>
  <c r="B3863" i="51"/>
  <c r="B3855" i="51"/>
  <c r="B3847" i="51"/>
  <c r="B3839" i="51"/>
  <c r="B3831" i="51"/>
  <c r="B3823" i="51"/>
  <c r="B3815" i="51"/>
  <c r="B3807" i="51"/>
  <c r="B3799" i="51"/>
  <c r="B3791" i="51"/>
  <c r="B3783" i="51"/>
  <c r="B3775" i="51"/>
  <c r="B3767" i="51"/>
  <c r="B3759" i="51"/>
  <c r="B3751" i="51"/>
  <c r="B3743" i="51"/>
  <c r="B3735" i="51"/>
  <c r="B3727" i="51"/>
  <c r="B3719" i="51"/>
  <c r="B3711" i="51"/>
  <c r="B3703" i="51"/>
  <c r="B3695" i="51"/>
  <c r="B3687" i="51"/>
  <c r="B3679" i="51"/>
  <c r="B3671" i="51"/>
  <c r="B3663" i="51"/>
  <c r="B3655" i="51"/>
  <c r="B3647" i="51"/>
  <c r="B3639" i="51"/>
  <c r="B3631" i="51"/>
  <c r="B3623" i="51"/>
  <c r="B3615" i="51"/>
  <c r="B3607" i="51"/>
  <c r="B3599" i="51"/>
  <c r="B3591" i="51"/>
  <c r="B3583" i="51"/>
  <c r="B3575" i="51"/>
  <c r="B3567" i="51"/>
  <c r="B3559" i="51"/>
  <c r="B3551" i="51"/>
  <c r="B3543" i="51"/>
  <c r="B3535" i="51"/>
  <c r="B3527" i="51"/>
  <c r="B3519" i="51"/>
  <c r="B3511" i="51"/>
  <c r="B3503" i="51"/>
  <c r="B3495" i="51"/>
  <c r="B3487" i="51"/>
  <c r="B3479" i="51"/>
  <c r="B3471" i="51"/>
  <c r="B3463" i="51"/>
  <c r="B3455" i="51"/>
  <c r="B3447" i="51"/>
  <c r="B3439" i="51"/>
  <c r="B3431" i="51"/>
  <c r="B3423" i="51"/>
  <c r="B3415" i="51"/>
  <c r="B3407" i="51"/>
  <c r="B3399" i="51"/>
  <c r="B3391" i="51"/>
  <c r="B3383" i="51"/>
  <c r="B3371" i="51"/>
  <c r="B3353" i="51"/>
  <c r="B3346" i="51"/>
  <c r="B3339" i="51"/>
  <c r="B3321" i="51"/>
  <c r="B3314" i="51"/>
  <c r="B3307" i="51"/>
  <c r="B3289" i="51"/>
  <c r="B3282" i="51"/>
  <c r="B3275" i="51"/>
  <c r="B3257" i="51"/>
  <c r="B3250" i="51"/>
  <c r="B3243" i="51"/>
  <c r="B3225" i="51"/>
  <c r="B3218" i="51"/>
  <c r="B3211" i="51"/>
  <c r="B3193" i="51"/>
  <c r="B3186" i="51"/>
  <c r="B3170" i="51"/>
  <c r="B3154" i="51"/>
  <c r="B3138" i="51"/>
  <c r="B3122" i="51"/>
  <c r="B3106" i="51"/>
  <c r="B3090" i="51"/>
  <c r="B3074" i="51"/>
  <c r="B3058" i="51"/>
  <c r="B3042" i="51"/>
  <c r="B3026" i="51"/>
  <c r="B3010" i="51"/>
  <c r="B2492" i="51"/>
  <c r="E3010" i="51" l="1"/>
  <c r="D3010" i="51"/>
  <c r="C3010" i="51"/>
  <c r="E3138" i="51"/>
  <c r="D3138" i="51"/>
  <c r="C3138" i="51"/>
  <c r="D3243" i="51"/>
  <c r="E3243" i="51"/>
  <c r="C3243" i="51"/>
  <c r="D3321" i="51"/>
  <c r="E3321" i="51"/>
  <c r="C3321" i="51"/>
  <c r="C3407" i="51"/>
  <c r="D3407" i="51"/>
  <c r="E3407" i="51"/>
  <c r="C3471" i="51"/>
  <c r="D3471" i="51"/>
  <c r="E3471" i="51"/>
  <c r="C3535" i="51"/>
  <c r="D3535" i="51"/>
  <c r="E3535" i="51"/>
  <c r="C3599" i="51"/>
  <c r="D3599" i="51"/>
  <c r="E3599" i="51"/>
  <c r="C3663" i="51"/>
  <c r="D3663" i="51"/>
  <c r="E3663" i="51"/>
  <c r="C3727" i="51"/>
  <c r="D3727" i="51"/>
  <c r="E3727" i="51"/>
  <c r="C3791" i="51"/>
  <c r="D3791" i="51"/>
  <c r="E3791" i="51"/>
  <c r="C3855" i="51"/>
  <c r="D3855" i="51"/>
  <c r="E3855" i="51"/>
  <c r="C3919" i="51"/>
  <c r="D3919" i="51"/>
  <c r="E3919" i="51"/>
  <c r="C3983" i="51"/>
  <c r="D3983" i="51"/>
  <c r="E3983" i="51"/>
  <c r="C4047" i="51"/>
  <c r="D4047" i="51"/>
  <c r="E4047" i="51"/>
  <c r="C4111" i="51"/>
  <c r="D4111" i="51"/>
  <c r="E4111" i="51"/>
  <c r="C4136" i="51"/>
  <c r="D4136" i="51"/>
  <c r="E4136" i="51"/>
  <c r="C4152" i="51"/>
  <c r="D4152" i="51"/>
  <c r="E4152" i="51"/>
  <c r="C4168" i="51"/>
  <c r="D4168" i="51"/>
  <c r="E4168" i="51"/>
  <c r="C4184" i="51"/>
  <c r="D4184" i="51"/>
  <c r="E4184" i="51"/>
  <c r="C4192" i="51"/>
  <c r="E4192" i="51"/>
  <c r="D4192" i="51"/>
  <c r="C4208" i="51"/>
  <c r="E4208" i="51"/>
  <c r="D4208" i="51"/>
  <c r="C4232" i="51"/>
  <c r="D4232" i="51"/>
  <c r="E4232" i="51"/>
  <c r="C4248" i="51"/>
  <c r="D4248" i="51"/>
  <c r="E4248" i="51"/>
  <c r="C4264" i="51"/>
  <c r="D4264" i="51"/>
  <c r="E4264" i="51"/>
  <c r="C4280" i="51"/>
  <c r="D4280" i="51"/>
  <c r="E4280" i="51"/>
  <c r="C4296" i="51"/>
  <c r="D4296" i="51"/>
  <c r="E4296" i="51"/>
  <c r="C4312" i="51"/>
  <c r="D4312" i="51"/>
  <c r="E4312" i="51"/>
  <c r="C4320" i="51"/>
  <c r="E4320" i="51"/>
  <c r="D4320" i="51"/>
  <c r="C4336" i="51"/>
  <c r="E4336" i="51"/>
  <c r="D4336" i="51"/>
  <c r="C4352" i="51"/>
  <c r="E4352" i="51"/>
  <c r="D4352" i="51"/>
  <c r="C4368" i="51"/>
  <c r="E4368" i="51"/>
  <c r="D4368" i="51"/>
  <c r="C4384" i="51"/>
  <c r="E4384" i="51"/>
  <c r="D4384" i="51"/>
  <c r="C4400" i="51"/>
  <c r="E4400" i="51"/>
  <c r="D4400" i="51"/>
  <c r="C4416" i="51"/>
  <c r="E4416" i="51"/>
  <c r="D4416" i="51"/>
  <c r="C4424" i="51"/>
  <c r="D4424" i="51"/>
  <c r="E4424" i="51"/>
  <c r="C4440" i="51"/>
  <c r="D4440" i="51"/>
  <c r="E4440" i="51"/>
  <c r="C4456" i="51"/>
  <c r="D4456" i="51"/>
  <c r="E4456" i="51"/>
  <c r="C4472" i="51"/>
  <c r="D4472" i="51"/>
  <c r="E4472" i="51"/>
  <c r="C4488" i="51"/>
  <c r="D4488" i="51"/>
  <c r="E4488" i="51"/>
  <c r="E3018" i="51"/>
  <c r="C3018" i="51"/>
  <c r="D3018" i="51"/>
  <c r="D3227" i="51"/>
  <c r="E3227" i="51"/>
  <c r="C3227" i="51"/>
  <c r="E3362" i="51"/>
  <c r="D3362" i="51"/>
  <c r="C3362" i="51"/>
  <c r="C3491" i="51"/>
  <c r="D3491" i="51"/>
  <c r="E3491" i="51"/>
  <c r="C3587" i="51"/>
  <c r="E3587" i="51"/>
  <c r="D3587" i="51"/>
  <c r="C3699" i="51"/>
  <c r="E3699" i="51"/>
  <c r="D3699" i="51"/>
  <c r="D3851" i="51"/>
  <c r="E3851" i="51"/>
  <c r="C3851" i="51"/>
  <c r="C3923" i="51"/>
  <c r="E3923" i="51"/>
  <c r="D3923" i="51"/>
  <c r="C4051" i="51"/>
  <c r="E4051" i="51"/>
  <c r="D4051" i="51"/>
  <c r="C4131" i="51"/>
  <c r="E4131" i="51"/>
  <c r="D4131" i="51"/>
  <c r="C4163" i="51"/>
  <c r="E4163" i="51"/>
  <c r="D4163" i="51"/>
  <c r="C4175" i="51"/>
  <c r="D4175" i="51"/>
  <c r="E4175" i="51"/>
  <c r="C4207" i="51"/>
  <c r="D4207" i="51"/>
  <c r="E4207" i="51"/>
  <c r="C4243" i="51"/>
  <c r="E4243" i="51"/>
  <c r="D4243" i="51"/>
  <c r="D4277" i="51"/>
  <c r="C4277" i="51"/>
  <c r="E4277" i="51"/>
  <c r="C4303" i="51"/>
  <c r="D4303" i="51"/>
  <c r="E4303" i="51"/>
  <c r="D4331" i="51"/>
  <c r="E4331" i="51"/>
  <c r="C4331" i="51"/>
  <c r="D4365" i="51"/>
  <c r="C4365" i="51"/>
  <c r="E4365" i="51"/>
  <c r="D4401" i="51"/>
  <c r="C4401" i="51"/>
  <c r="E4401" i="51"/>
  <c r="D4437" i="51"/>
  <c r="C4437" i="51"/>
  <c r="E4437" i="51"/>
  <c r="D4473" i="51"/>
  <c r="E4473" i="51"/>
  <c r="C4473" i="51"/>
  <c r="D3061" i="51"/>
  <c r="C3061" i="51"/>
  <c r="E3061" i="51"/>
  <c r="E3382" i="51"/>
  <c r="C3382" i="51"/>
  <c r="D3382" i="51"/>
  <c r="E3470" i="51"/>
  <c r="C3470" i="51"/>
  <c r="D3470" i="51"/>
  <c r="E3582" i="51"/>
  <c r="C3582" i="51"/>
  <c r="D3582" i="51"/>
  <c r="E3710" i="51"/>
  <c r="D3710" i="51"/>
  <c r="C3710" i="51"/>
  <c r="E3798" i="51"/>
  <c r="C3798" i="51"/>
  <c r="D3798" i="51"/>
  <c r="E3910" i="51"/>
  <c r="C3910" i="51"/>
  <c r="D3910" i="51"/>
  <c r="E3974" i="51"/>
  <c r="C3974" i="51"/>
  <c r="D3974" i="51"/>
  <c r="E4086" i="51"/>
  <c r="C4086" i="51"/>
  <c r="D4086" i="51"/>
  <c r="C4108" i="51"/>
  <c r="E4108" i="51"/>
  <c r="D4108" i="51"/>
  <c r="C4076" i="51"/>
  <c r="E4076" i="51"/>
  <c r="D4076" i="51"/>
  <c r="C4044" i="51"/>
  <c r="E4044" i="51"/>
  <c r="D4044" i="51"/>
  <c r="C4012" i="51"/>
  <c r="E4012" i="51"/>
  <c r="D4012" i="51"/>
  <c r="C3980" i="51"/>
  <c r="E3980" i="51"/>
  <c r="D3980" i="51"/>
  <c r="C3948" i="51"/>
  <c r="E3948" i="51"/>
  <c r="D3948" i="51"/>
  <c r="C3900" i="51"/>
  <c r="D3900" i="51"/>
  <c r="E3900" i="51"/>
  <c r="C3868" i="51"/>
  <c r="D3868" i="51"/>
  <c r="E3868" i="51"/>
  <c r="C3836" i="51"/>
  <c r="D3836" i="51"/>
  <c r="E3836" i="51"/>
  <c r="C3804" i="51"/>
  <c r="D3804" i="51"/>
  <c r="E3804" i="51"/>
  <c r="C3772" i="51"/>
  <c r="D3772" i="51"/>
  <c r="E3772" i="51"/>
  <c r="C3692" i="51"/>
  <c r="E3692" i="51"/>
  <c r="D3692" i="51"/>
  <c r="C3452" i="51"/>
  <c r="E3452" i="51"/>
  <c r="D3452" i="51"/>
  <c r="C3420" i="51"/>
  <c r="D3420" i="51"/>
  <c r="E3420" i="51"/>
  <c r="C3388" i="51"/>
  <c r="D3388" i="51"/>
  <c r="E3388" i="51"/>
  <c r="D3349" i="51"/>
  <c r="C3349" i="51"/>
  <c r="E3349" i="51"/>
  <c r="E3303" i="51"/>
  <c r="C3303" i="51"/>
  <c r="D3303" i="51"/>
  <c r="E3262" i="51"/>
  <c r="C3262" i="51"/>
  <c r="D3262" i="51"/>
  <c r="E3239" i="51"/>
  <c r="C3239" i="51"/>
  <c r="D3239" i="51"/>
  <c r="E3198" i="51"/>
  <c r="C3198" i="51"/>
  <c r="D3198" i="51"/>
  <c r="D3145" i="51"/>
  <c r="E3145" i="51"/>
  <c r="C3145" i="51"/>
  <c r="D3081" i="51"/>
  <c r="E3081" i="51"/>
  <c r="C3081" i="51"/>
  <c r="D3017" i="51"/>
  <c r="E3017" i="51"/>
  <c r="C3017" i="51"/>
  <c r="D4105" i="51"/>
  <c r="E4105" i="51"/>
  <c r="C4105" i="51"/>
  <c r="D4073" i="51"/>
  <c r="E4073" i="51"/>
  <c r="C4073" i="51"/>
  <c r="D4057" i="51"/>
  <c r="E4057" i="51"/>
  <c r="C4057" i="51"/>
  <c r="D4025" i="51"/>
  <c r="E4025" i="51"/>
  <c r="C4025" i="51"/>
  <c r="D3993" i="51"/>
  <c r="E3993" i="51"/>
  <c r="C3993" i="51"/>
  <c r="D3961" i="51"/>
  <c r="E3961" i="51"/>
  <c r="C3961" i="51"/>
  <c r="D3929" i="51"/>
  <c r="E3929" i="51"/>
  <c r="C3929" i="51"/>
  <c r="D3881" i="51"/>
  <c r="E3881" i="51"/>
  <c r="C3881" i="51"/>
  <c r="D3849" i="51"/>
  <c r="E3849" i="51"/>
  <c r="C3849" i="51"/>
  <c r="D3817" i="51"/>
  <c r="E3817" i="51"/>
  <c r="C3817" i="51"/>
  <c r="D3785" i="51"/>
  <c r="E3785" i="51"/>
  <c r="C3785" i="51"/>
  <c r="D3753" i="51"/>
  <c r="E3753" i="51"/>
  <c r="C3753" i="51"/>
  <c r="D3721" i="51"/>
  <c r="E3721" i="51"/>
  <c r="C3721" i="51"/>
  <c r="D3689" i="51"/>
  <c r="E3689" i="51"/>
  <c r="C3689" i="51"/>
  <c r="D3657" i="51"/>
  <c r="E3657" i="51"/>
  <c r="C3657" i="51"/>
  <c r="D3641" i="51"/>
  <c r="E3641" i="51"/>
  <c r="C3641" i="51"/>
  <c r="D3609" i="51"/>
  <c r="E3609" i="51"/>
  <c r="C3609" i="51"/>
  <c r="D3577" i="51"/>
  <c r="E3577" i="51"/>
  <c r="C3577" i="51"/>
  <c r="D3545" i="51"/>
  <c r="E3545" i="51"/>
  <c r="C3545" i="51"/>
  <c r="D3513" i="51"/>
  <c r="E3513" i="51"/>
  <c r="C3513" i="51"/>
  <c r="D3481" i="51"/>
  <c r="E3481" i="51"/>
  <c r="C3481" i="51"/>
  <c r="D3449" i="51"/>
  <c r="E3449" i="51"/>
  <c r="C3449" i="51"/>
  <c r="D3417" i="51"/>
  <c r="E3417" i="51"/>
  <c r="C3417" i="51"/>
  <c r="D3385" i="51"/>
  <c r="E3385" i="51"/>
  <c r="C3385" i="51"/>
  <c r="D3345" i="51"/>
  <c r="C3345" i="51"/>
  <c r="E3345" i="51"/>
  <c r="C3299" i="51"/>
  <c r="D3299" i="51"/>
  <c r="E3299" i="51"/>
  <c r="D3281" i="51"/>
  <c r="C3281" i="51"/>
  <c r="E3281" i="51"/>
  <c r="C3235" i="51"/>
  <c r="D3235" i="51"/>
  <c r="E3235" i="51"/>
  <c r="E3194" i="51"/>
  <c r="C3194" i="51"/>
  <c r="D3194" i="51"/>
  <c r="E3134" i="51"/>
  <c r="C3134" i="51"/>
  <c r="D3134" i="51"/>
  <c r="E3070" i="51"/>
  <c r="C3070" i="51"/>
  <c r="D3070" i="51"/>
  <c r="E3006" i="51"/>
  <c r="C3006" i="51"/>
  <c r="D3006" i="51"/>
  <c r="E3159" i="51"/>
  <c r="C3159" i="51"/>
  <c r="D3159" i="51"/>
  <c r="E3127" i="51"/>
  <c r="C3127" i="51"/>
  <c r="D3127" i="51"/>
  <c r="E3095" i="51"/>
  <c r="C3095" i="51"/>
  <c r="D3095" i="51"/>
  <c r="E3063" i="51"/>
  <c r="C3063" i="51"/>
  <c r="D3063" i="51"/>
  <c r="E3031" i="51"/>
  <c r="C3031" i="51"/>
  <c r="D3031" i="51"/>
  <c r="C1861" i="51"/>
  <c r="D1861" i="51"/>
  <c r="E1861" i="51"/>
  <c r="C3356" i="51"/>
  <c r="D3356" i="51"/>
  <c r="E3356" i="51"/>
  <c r="C3324" i="51"/>
  <c r="D3324" i="51"/>
  <c r="E3324" i="51"/>
  <c r="C3292" i="51"/>
  <c r="D3292" i="51"/>
  <c r="E3292" i="51"/>
  <c r="C3260" i="51"/>
  <c r="D3260" i="51"/>
  <c r="E3260" i="51"/>
  <c r="C3244" i="51"/>
  <c r="D3244" i="51"/>
  <c r="E3244" i="51"/>
  <c r="C3212" i="51"/>
  <c r="D3212" i="51"/>
  <c r="E3212" i="51"/>
  <c r="C3180" i="51"/>
  <c r="D3180" i="51"/>
  <c r="E3180" i="51"/>
  <c r="C3148" i="51"/>
  <c r="D3148" i="51"/>
  <c r="E3148" i="51"/>
  <c r="C3116" i="51"/>
  <c r="D3116" i="51"/>
  <c r="E3116" i="51"/>
  <c r="C3084" i="51"/>
  <c r="D3084" i="51"/>
  <c r="E3084" i="51"/>
  <c r="C3052" i="51"/>
  <c r="D3052" i="51"/>
  <c r="E3052" i="51"/>
  <c r="C3020" i="51"/>
  <c r="D3020" i="51"/>
  <c r="E3020" i="51"/>
  <c r="C1853" i="51"/>
  <c r="D1853" i="51"/>
  <c r="E1853" i="51"/>
  <c r="E2999" i="51"/>
  <c r="C2999" i="51"/>
  <c r="D2999" i="51"/>
  <c r="C2991" i="51"/>
  <c r="D2991" i="51"/>
  <c r="E2991" i="51"/>
  <c r="E2983" i="51"/>
  <c r="C2983" i="51"/>
  <c r="D2983" i="51"/>
  <c r="C2975" i="51"/>
  <c r="D2975" i="51"/>
  <c r="E2975" i="51"/>
  <c r="E2967" i="51"/>
  <c r="C2967" i="51"/>
  <c r="D2967" i="51"/>
  <c r="C2963" i="51"/>
  <c r="D2963" i="51"/>
  <c r="E2963" i="51"/>
  <c r="D2955" i="51"/>
  <c r="E2955" i="51"/>
  <c r="C2955" i="51"/>
  <c r="C2947" i="51"/>
  <c r="D2947" i="51"/>
  <c r="E2947" i="51"/>
  <c r="D2939" i="51"/>
  <c r="E2939" i="51"/>
  <c r="C2939" i="51"/>
  <c r="C2931" i="51"/>
  <c r="D2931" i="51"/>
  <c r="E2931" i="51"/>
  <c r="D2923" i="51"/>
  <c r="E2923" i="51"/>
  <c r="C2923" i="51"/>
  <c r="C2915" i="51"/>
  <c r="D2915" i="51"/>
  <c r="E2915" i="51"/>
  <c r="D2907" i="51"/>
  <c r="E2907" i="51"/>
  <c r="C2907" i="51"/>
  <c r="C2899" i="51"/>
  <c r="D2899" i="51"/>
  <c r="E2899" i="51"/>
  <c r="C2895" i="51"/>
  <c r="D2895" i="51"/>
  <c r="E2895" i="51"/>
  <c r="E2887" i="51"/>
  <c r="C2887" i="51"/>
  <c r="D2887" i="51"/>
  <c r="C2879" i="51"/>
  <c r="D2879" i="51"/>
  <c r="E2879" i="51"/>
  <c r="E2871" i="51"/>
  <c r="C2871" i="51"/>
  <c r="D2871" i="51"/>
  <c r="C2863" i="51"/>
  <c r="D2863" i="51"/>
  <c r="E2863" i="51"/>
  <c r="E2855" i="51"/>
  <c r="C2855" i="51"/>
  <c r="D2855" i="51"/>
  <c r="C2847" i="51"/>
  <c r="D2847" i="51"/>
  <c r="E2847" i="51"/>
  <c r="E2839" i="51"/>
  <c r="C2839" i="51"/>
  <c r="D2839" i="51"/>
  <c r="C2831" i="51"/>
  <c r="D2831" i="51"/>
  <c r="E2831" i="51"/>
  <c r="E2823" i="51"/>
  <c r="C2823" i="51"/>
  <c r="D2823" i="51"/>
  <c r="C2815" i="51"/>
  <c r="D2815" i="51"/>
  <c r="E2815" i="51"/>
  <c r="E2807" i="51"/>
  <c r="C2807" i="51"/>
  <c r="D2807" i="51"/>
  <c r="C2803" i="51"/>
  <c r="D2803" i="51"/>
  <c r="E2803" i="51"/>
  <c r="D2795" i="51"/>
  <c r="E2795" i="51"/>
  <c r="C2795" i="51"/>
  <c r="C2787" i="51"/>
  <c r="D2787" i="51"/>
  <c r="E2787" i="51"/>
  <c r="D2779" i="51"/>
  <c r="E2779" i="51"/>
  <c r="C2779" i="51"/>
  <c r="C2771" i="51"/>
  <c r="D2771" i="51"/>
  <c r="E2771" i="51"/>
  <c r="D2763" i="51"/>
  <c r="E2763" i="51"/>
  <c r="C2763" i="51"/>
  <c r="C2755" i="51"/>
  <c r="D2755" i="51"/>
  <c r="E2755" i="51"/>
  <c r="D2747" i="51"/>
  <c r="E2747" i="51"/>
  <c r="C2747" i="51"/>
  <c r="E2743" i="51"/>
  <c r="C2743" i="51"/>
  <c r="D2743" i="51"/>
  <c r="C2735" i="51"/>
  <c r="D2735" i="51"/>
  <c r="E2735" i="51"/>
  <c r="E2727" i="51"/>
  <c r="C2727" i="51"/>
  <c r="D2727" i="51"/>
  <c r="C2719" i="51"/>
  <c r="D2719" i="51"/>
  <c r="E2719" i="51"/>
  <c r="E2711" i="51"/>
  <c r="C2711" i="51"/>
  <c r="D2711" i="51"/>
  <c r="C2703" i="51"/>
  <c r="D2703" i="51"/>
  <c r="E2703" i="51"/>
  <c r="D2699" i="51"/>
  <c r="E2699" i="51"/>
  <c r="C2699" i="51"/>
  <c r="C2691" i="51"/>
  <c r="D2691" i="51"/>
  <c r="E2691" i="51"/>
  <c r="D2683" i="51"/>
  <c r="E2683" i="51"/>
  <c r="C2683" i="51"/>
  <c r="C2675" i="51"/>
  <c r="D2675" i="51"/>
  <c r="E2675" i="51"/>
  <c r="C2671" i="51"/>
  <c r="D2671" i="51"/>
  <c r="E2671" i="51"/>
  <c r="E2663" i="51"/>
  <c r="C2663" i="51"/>
  <c r="D2663" i="51"/>
  <c r="C2655" i="51"/>
  <c r="D2655" i="51"/>
  <c r="E2655" i="51"/>
  <c r="E2647" i="51"/>
  <c r="C2647" i="51"/>
  <c r="D2647" i="51"/>
  <c r="C2639" i="51"/>
  <c r="D2639" i="51"/>
  <c r="E2639" i="51"/>
  <c r="D2635" i="51"/>
  <c r="E2635" i="51"/>
  <c r="C2635" i="51"/>
  <c r="C2627" i="51"/>
  <c r="D2627" i="51"/>
  <c r="E2627" i="51"/>
  <c r="D2619" i="51"/>
  <c r="E2619" i="51"/>
  <c r="C2619" i="51"/>
  <c r="C2611" i="51"/>
  <c r="D2611" i="51"/>
  <c r="E2611" i="51"/>
  <c r="D2603" i="51"/>
  <c r="E2603" i="51"/>
  <c r="C2603" i="51"/>
  <c r="E2599" i="51"/>
  <c r="C2599" i="51"/>
  <c r="D2599" i="51"/>
  <c r="C2591" i="51"/>
  <c r="D2591" i="51"/>
  <c r="E2591" i="51"/>
  <c r="E2583" i="51"/>
  <c r="C2583" i="51"/>
  <c r="D2583" i="51"/>
  <c r="C2575" i="51"/>
  <c r="D2575" i="51"/>
  <c r="E2575" i="51"/>
  <c r="D2571" i="51"/>
  <c r="E2571" i="51"/>
  <c r="C2571" i="51"/>
  <c r="C2563" i="51"/>
  <c r="D2563" i="51"/>
  <c r="E2563" i="51"/>
  <c r="D2555" i="51"/>
  <c r="E2555" i="51"/>
  <c r="C2555" i="51"/>
  <c r="C2547" i="51"/>
  <c r="D2547" i="51"/>
  <c r="E2547" i="51"/>
  <c r="D2539" i="51"/>
  <c r="E2539" i="51"/>
  <c r="C2539" i="51"/>
  <c r="C2531" i="51"/>
  <c r="D2531" i="51"/>
  <c r="E2531" i="51"/>
  <c r="C2527" i="51"/>
  <c r="D2527" i="51"/>
  <c r="E2527" i="51"/>
  <c r="E2519" i="51"/>
  <c r="C2519" i="51"/>
  <c r="D2519" i="51"/>
  <c r="C2511" i="51"/>
  <c r="D2511" i="51"/>
  <c r="E2511" i="51"/>
  <c r="E2503" i="51"/>
  <c r="C2503" i="51"/>
  <c r="D2503" i="51"/>
  <c r="C2495" i="51"/>
  <c r="D2495" i="51"/>
  <c r="E2495" i="51"/>
  <c r="D2477" i="51"/>
  <c r="C2477" i="51"/>
  <c r="E2477" i="51"/>
  <c r="D2461" i="51"/>
  <c r="C2461" i="51"/>
  <c r="E2461" i="51"/>
  <c r="D2445" i="51"/>
  <c r="C2445" i="51"/>
  <c r="E2445" i="51"/>
  <c r="D2429" i="51"/>
  <c r="C2429" i="51"/>
  <c r="E2429" i="51"/>
  <c r="D2413" i="51"/>
  <c r="C2413" i="51"/>
  <c r="E2413" i="51"/>
  <c r="C1677" i="51"/>
  <c r="D1677" i="51"/>
  <c r="E1677" i="51"/>
  <c r="E2478" i="51"/>
  <c r="C2478" i="51"/>
  <c r="D2478" i="51"/>
  <c r="E2462" i="51"/>
  <c r="C2462" i="51"/>
  <c r="D2462" i="51"/>
  <c r="E2446" i="51"/>
  <c r="C2446" i="51"/>
  <c r="D2446" i="51"/>
  <c r="E2430" i="51"/>
  <c r="C2430" i="51"/>
  <c r="D2430" i="51"/>
  <c r="E2414" i="51"/>
  <c r="C2414" i="51"/>
  <c r="D2414" i="51"/>
  <c r="E2406" i="51"/>
  <c r="C2406" i="51"/>
  <c r="D2406" i="51"/>
  <c r="E1879" i="51"/>
  <c r="C1879" i="51"/>
  <c r="D1879" i="51"/>
  <c r="C1717" i="51"/>
  <c r="D1717" i="51"/>
  <c r="E1717" i="51"/>
  <c r="C1797" i="51"/>
  <c r="D1797" i="51"/>
  <c r="E1797" i="51"/>
  <c r="D1850" i="51"/>
  <c r="C1850" i="51"/>
  <c r="E1850" i="51"/>
  <c r="D1786" i="51"/>
  <c r="C1786" i="51"/>
  <c r="E1786" i="51"/>
  <c r="C1035" i="51"/>
  <c r="E1035" i="51"/>
  <c r="D1035" i="51"/>
  <c r="D1826" i="51"/>
  <c r="E1826" i="51"/>
  <c r="C1826" i="51"/>
  <c r="D1698" i="51"/>
  <c r="E1698" i="51"/>
  <c r="C1698" i="51"/>
  <c r="E2402" i="51"/>
  <c r="D2402" i="51"/>
  <c r="C2402" i="51"/>
  <c r="E2394" i="51"/>
  <c r="C2394" i="51"/>
  <c r="D2394" i="51"/>
  <c r="E2386" i="51"/>
  <c r="D2386" i="51"/>
  <c r="C2386" i="51"/>
  <c r="E2382" i="51"/>
  <c r="C2382" i="51"/>
  <c r="D2382" i="51"/>
  <c r="E2374" i="51"/>
  <c r="C2374" i="51"/>
  <c r="D2374" i="51"/>
  <c r="E2366" i="51"/>
  <c r="C2366" i="51"/>
  <c r="D2366" i="51"/>
  <c r="E2358" i="51"/>
  <c r="C2358" i="51"/>
  <c r="D2358" i="51"/>
  <c r="E2350" i="51"/>
  <c r="C2350" i="51"/>
  <c r="D2350" i="51"/>
  <c r="E2342" i="51"/>
  <c r="C2342" i="51"/>
  <c r="D2342" i="51"/>
  <c r="E2338" i="51"/>
  <c r="D2338" i="51"/>
  <c r="C2338" i="51"/>
  <c r="E2330" i="51"/>
  <c r="C2330" i="51"/>
  <c r="D2330" i="51"/>
  <c r="E2322" i="51"/>
  <c r="D2322" i="51"/>
  <c r="C2322" i="51"/>
  <c r="E2314" i="51"/>
  <c r="C2314" i="51"/>
  <c r="D2314" i="51"/>
  <c r="E2306" i="51"/>
  <c r="D2306" i="51"/>
  <c r="C2306" i="51"/>
  <c r="E2298" i="51"/>
  <c r="C2298" i="51"/>
  <c r="D2298" i="51"/>
  <c r="E2290" i="51"/>
  <c r="D2290" i="51"/>
  <c r="C2290" i="51"/>
  <c r="E2282" i="51"/>
  <c r="C2282" i="51"/>
  <c r="D2282" i="51"/>
  <c r="E2274" i="51"/>
  <c r="D2274" i="51"/>
  <c r="C2274" i="51"/>
  <c r="E2266" i="51"/>
  <c r="C2266" i="51"/>
  <c r="D2266" i="51"/>
  <c r="E2262" i="51"/>
  <c r="C2262" i="51"/>
  <c r="D2262" i="51"/>
  <c r="E2254" i="51"/>
  <c r="C2254" i="51"/>
  <c r="D2254" i="51"/>
  <c r="D2246" i="51"/>
  <c r="C2246" i="51"/>
  <c r="E2246" i="51"/>
  <c r="D2238" i="51"/>
  <c r="C2238" i="51"/>
  <c r="E2238" i="51"/>
  <c r="D2230" i="51"/>
  <c r="C2230" i="51"/>
  <c r="E2230" i="51"/>
  <c r="D2222" i="51"/>
  <c r="C2222" i="51"/>
  <c r="E2222" i="51"/>
  <c r="D2218" i="51"/>
  <c r="C2218" i="51"/>
  <c r="E2218" i="51"/>
  <c r="D2210" i="51"/>
  <c r="E2210" i="51"/>
  <c r="C2210" i="51"/>
  <c r="D2202" i="51"/>
  <c r="E2202" i="51"/>
  <c r="C2202" i="51"/>
  <c r="D2194" i="51"/>
  <c r="E2194" i="51"/>
  <c r="C2194" i="51"/>
  <c r="D2186" i="51"/>
  <c r="C2186" i="51"/>
  <c r="E2186" i="51"/>
  <c r="D2178" i="51"/>
  <c r="E2178" i="51"/>
  <c r="C2178" i="51"/>
  <c r="D2170" i="51"/>
  <c r="C2170" i="51"/>
  <c r="E2170" i="51"/>
  <c r="D2162" i="51"/>
  <c r="E2162" i="51"/>
  <c r="C2162" i="51"/>
  <c r="D2158" i="51"/>
  <c r="C2158" i="51"/>
  <c r="E2158" i="51"/>
  <c r="D2150" i="51"/>
  <c r="C2150" i="51"/>
  <c r="E2150" i="51"/>
  <c r="D2142" i="51"/>
  <c r="C2142" i="51"/>
  <c r="E2142" i="51"/>
  <c r="D2134" i="51"/>
  <c r="C2134" i="51"/>
  <c r="E2134" i="51"/>
  <c r="D2126" i="51"/>
  <c r="E2126" i="51"/>
  <c r="C2126" i="51"/>
  <c r="D2118" i="51"/>
  <c r="C2118" i="51"/>
  <c r="E2118" i="51"/>
  <c r="D2114" i="51"/>
  <c r="E2114" i="51"/>
  <c r="C2114" i="51"/>
  <c r="D2106" i="51"/>
  <c r="C2106" i="51"/>
  <c r="E2106" i="51"/>
  <c r="D2098" i="51"/>
  <c r="E2098" i="51"/>
  <c r="C2098" i="51"/>
  <c r="D2090" i="51"/>
  <c r="C2090" i="51"/>
  <c r="E2090" i="51"/>
  <c r="D2086" i="51"/>
  <c r="C2086" i="51"/>
  <c r="E2086" i="51"/>
  <c r="D2078" i="51"/>
  <c r="C2078" i="51"/>
  <c r="E2078" i="51"/>
  <c r="D2070" i="51"/>
  <c r="C2070" i="51"/>
  <c r="E2070" i="51"/>
  <c r="D2062" i="51"/>
  <c r="E2062" i="51"/>
  <c r="C2062" i="51"/>
  <c r="D2054" i="51"/>
  <c r="C2054" i="51"/>
  <c r="E2054" i="51"/>
  <c r="D2050" i="51"/>
  <c r="E2050" i="51"/>
  <c r="C2050" i="51"/>
  <c r="D2042" i="51"/>
  <c r="C2042" i="51"/>
  <c r="E2042" i="51"/>
  <c r="D2034" i="51"/>
  <c r="E2034" i="51"/>
  <c r="C2034" i="51"/>
  <c r="D2026" i="51"/>
  <c r="C2026" i="51"/>
  <c r="E2026" i="51"/>
  <c r="D2022" i="51"/>
  <c r="C2022" i="51"/>
  <c r="E2022" i="51"/>
  <c r="D2014" i="51"/>
  <c r="C2014" i="51"/>
  <c r="E2014" i="51"/>
  <c r="D2006" i="51"/>
  <c r="C2006" i="51"/>
  <c r="E2006" i="51"/>
  <c r="D1998" i="51"/>
  <c r="E1998" i="51"/>
  <c r="C1998" i="51"/>
  <c r="D1990" i="51"/>
  <c r="C1990" i="51"/>
  <c r="E1990" i="51"/>
  <c r="D1982" i="51"/>
  <c r="C1982" i="51"/>
  <c r="E1982" i="51"/>
  <c r="D1974" i="51"/>
  <c r="C1974" i="51"/>
  <c r="E1974" i="51"/>
  <c r="D1966" i="51"/>
  <c r="C1966" i="51"/>
  <c r="E1966" i="51"/>
  <c r="D1958" i="51"/>
  <c r="C1958" i="51"/>
  <c r="E1958" i="51"/>
  <c r="D1954" i="51"/>
  <c r="E1954" i="51"/>
  <c r="C1954" i="51"/>
  <c r="D1938" i="51"/>
  <c r="E1938" i="51"/>
  <c r="C1938" i="51"/>
  <c r="D1930" i="51"/>
  <c r="C1930" i="51"/>
  <c r="E1930" i="51"/>
  <c r="D1926" i="51"/>
  <c r="C1926" i="51"/>
  <c r="E1926" i="51"/>
  <c r="D1918" i="51"/>
  <c r="C1918" i="51"/>
  <c r="E1918" i="51"/>
  <c r="D1910" i="51"/>
  <c r="C1910" i="51"/>
  <c r="E1910" i="51"/>
  <c r="D1902" i="51"/>
  <c r="C1902" i="51"/>
  <c r="E1902" i="51"/>
  <c r="D1892" i="51"/>
  <c r="C1892" i="51"/>
  <c r="E1892" i="51"/>
  <c r="E1872" i="51"/>
  <c r="C1872" i="51"/>
  <c r="D1872" i="51"/>
  <c r="E1856" i="51"/>
  <c r="D1856" i="51"/>
  <c r="C1856" i="51"/>
  <c r="C1801" i="51"/>
  <c r="E1801" i="51"/>
  <c r="D1801" i="51"/>
  <c r="C1737" i="51"/>
  <c r="E1737" i="51"/>
  <c r="D1737" i="51"/>
  <c r="C1673" i="51"/>
  <c r="E1673" i="51"/>
  <c r="D1673" i="51"/>
  <c r="C1889" i="51"/>
  <c r="E1889" i="51"/>
  <c r="D1889" i="51"/>
  <c r="D1798" i="51"/>
  <c r="C1798" i="51"/>
  <c r="E1798" i="51"/>
  <c r="D1734" i="51"/>
  <c r="C1734" i="51"/>
  <c r="E1734" i="51"/>
  <c r="D998" i="51"/>
  <c r="E998" i="51"/>
  <c r="C998" i="51"/>
  <c r="E1843" i="51"/>
  <c r="C1843" i="51"/>
  <c r="D1843" i="51"/>
  <c r="E1811" i="51"/>
  <c r="D1811" i="51"/>
  <c r="C1811" i="51"/>
  <c r="E1779" i="51"/>
  <c r="C1779" i="51"/>
  <c r="D1779" i="51"/>
  <c r="E1763" i="51"/>
  <c r="C1763" i="51"/>
  <c r="D1763" i="51"/>
  <c r="E1731" i="51"/>
  <c r="C1731" i="51"/>
  <c r="D1731" i="51"/>
  <c r="E1699" i="51"/>
  <c r="C1699" i="51"/>
  <c r="D1699" i="51"/>
  <c r="D1062" i="51"/>
  <c r="E1062" i="51"/>
  <c r="C1062" i="51"/>
  <c r="C563" i="51"/>
  <c r="D563" i="51"/>
  <c r="E563" i="51"/>
  <c r="C1832" i="51"/>
  <c r="E1832" i="51"/>
  <c r="D1832" i="51"/>
  <c r="C1800" i="51"/>
  <c r="D1800" i="51"/>
  <c r="E1800" i="51"/>
  <c r="C1768" i="51"/>
  <c r="E1768" i="51"/>
  <c r="D1768" i="51"/>
  <c r="C1736" i="51"/>
  <c r="D1736" i="51"/>
  <c r="E1736" i="51"/>
  <c r="C1704" i="51"/>
  <c r="E1704" i="51"/>
  <c r="D1704" i="51"/>
  <c r="C1672" i="51"/>
  <c r="D1672" i="51"/>
  <c r="E1672" i="51"/>
  <c r="C288" i="51"/>
  <c r="D288" i="51"/>
  <c r="E288" i="51"/>
  <c r="E885" i="51"/>
  <c r="C885" i="51"/>
  <c r="D885" i="51"/>
  <c r="C456" i="51"/>
  <c r="D456" i="51"/>
  <c r="E456" i="51"/>
  <c r="E722" i="51"/>
  <c r="C722" i="51"/>
  <c r="D722" i="51"/>
  <c r="E1037" i="51"/>
  <c r="D1037" i="51"/>
  <c r="C1037" i="51"/>
  <c r="D830" i="51"/>
  <c r="C830" i="51"/>
  <c r="E830" i="51"/>
  <c r="C499" i="51"/>
  <c r="E499" i="51"/>
  <c r="D499" i="51"/>
  <c r="D293" i="51"/>
  <c r="C293" i="51"/>
  <c r="E293" i="51"/>
  <c r="C1047" i="51"/>
  <c r="D1047" i="51"/>
  <c r="E1047" i="51"/>
  <c r="D926" i="51"/>
  <c r="E926" i="51"/>
  <c r="C926" i="51"/>
  <c r="D766" i="51"/>
  <c r="C766" i="51"/>
  <c r="E766" i="51"/>
  <c r="C639" i="51"/>
  <c r="D639" i="51"/>
  <c r="E639" i="51"/>
  <c r="E475" i="51"/>
  <c r="C475" i="51"/>
  <c r="D475" i="51"/>
  <c r="D365" i="51"/>
  <c r="E365" i="51"/>
  <c r="C365" i="51"/>
  <c r="E168" i="51"/>
  <c r="D168" i="51"/>
  <c r="C168" i="51"/>
  <c r="D1012" i="51"/>
  <c r="E1012" i="51"/>
  <c r="C1012" i="51"/>
  <c r="D924" i="51"/>
  <c r="C924" i="51"/>
  <c r="E924" i="51"/>
  <c r="C798" i="51"/>
  <c r="D798" i="51"/>
  <c r="E798" i="51"/>
  <c r="C699" i="51"/>
  <c r="E699" i="51"/>
  <c r="D699" i="51"/>
  <c r="D574" i="51"/>
  <c r="C574" i="51"/>
  <c r="E574" i="51"/>
  <c r="D401" i="51"/>
  <c r="C401" i="51"/>
  <c r="E401" i="51"/>
  <c r="C264" i="51"/>
  <c r="D264" i="51"/>
  <c r="E264" i="51"/>
  <c r="C1067" i="51"/>
  <c r="E1067" i="51"/>
  <c r="D1067" i="51"/>
  <c r="D1024" i="51"/>
  <c r="E1024" i="51"/>
  <c r="C1024" i="51"/>
  <c r="C971" i="51"/>
  <c r="E971" i="51"/>
  <c r="D971" i="51"/>
  <c r="C919" i="51"/>
  <c r="E919" i="51"/>
  <c r="D919" i="51"/>
  <c r="C843" i="51"/>
  <c r="E843" i="51"/>
  <c r="D843" i="51"/>
  <c r="C755" i="51"/>
  <c r="E755" i="51"/>
  <c r="D755" i="51"/>
  <c r="D720" i="51"/>
  <c r="E720" i="51"/>
  <c r="C720" i="51"/>
  <c r="C618" i="51"/>
  <c r="D618" i="51"/>
  <c r="E618" i="51"/>
  <c r="C528" i="51"/>
  <c r="D528" i="51"/>
  <c r="E528" i="51"/>
  <c r="C436" i="51"/>
  <c r="E436" i="51"/>
  <c r="D436" i="51"/>
  <c r="E327" i="51"/>
  <c r="C327" i="51"/>
  <c r="D327" i="51"/>
  <c r="C202" i="51"/>
  <c r="D202" i="51"/>
  <c r="E202" i="51"/>
  <c r="D1670" i="51"/>
  <c r="C1670" i="51"/>
  <c r="E1670" i="51"/>
  <c r="D1662" i="51"/>
  <c r="C1662" i="51"/>
  <c r="E1662" i="51"/>
  <c r="D1654" i="51"/>
  <c r="C1654" i="51"/>
  <c r="E1654" i="51"/>
  <c r="D1650" i="51"/>
  <c r="E1650" i="51"/>
  <c r="C1650" i="51"/>
  <c r="D1642" i="51"/>
  <c r="C1642" i="51"/>
  <c r="E1642" i="51"/>
  <c r="D1634" i="51"/>
  <c r="E1634" i="51"/>
  <c r="C1634" i="51"/>
  <c r="D1626" i="51"/>
  <c r="E1626" i="51"/>
  <c r="C1626" i="51"/>
  <c r="D1618" i="51"/>
  <c r="E1618" i="51"/>
  <c r="C1618" i="51"/>
  <c r="D1610" i="51"/>
  <c r="C1610" i="51"/>
  <c r="E1610" i="51"/>
  <c r="D1602" i="51"/>
  <c r="E1602" i="51"/>
  <c r="C1602" i="51"/>
  <c r="D1594" i="51"/>
  <c r="C1594" i="51"/>
  <c r="E1594" i="51"/>
  <c r="D1590" i="51"/>
  <c r="C1590" i="51"/>
  <c r="E1590" i="51"/>
  <c r="D1582" i="51"/>
  <c r="C1582" i="51"/>
  <c r="E1582" i="51"/>
  <c r="D1574" i="51"/>
  <c r="C1574" i="51"/>
  <c r="E1574" i="51"/>
  <c r="D1570" i="51"/>
  <c r="E1570" i="51"/>
  <c r="C1570" i="51"/>
  <c r="D1562" i="51"/>
  <c r="E1562" i="51"/>
  <c r="C1562" i="51"/>
  <c r="D1554" i="51"/>
  <c r="E1554" i="51"/>
  <c r="C1554" i="51"/>
  <c r="D1546" i="51"/>
  <c r="C1546" i="51"/>
  <c r="E1546" i="51"/>
  <c r="D1538" i="51"/>
  <c r="E1538" i="51"/>
  <c r="C1538" i="51"/>
  <c r="D1530" i="51"/>
  <c r="C1530" i="51"/>
  <c r="E1530" i="51"/>
  <c r="D1522" i="51"/>
  <c r="E1522" i="51"/>
  <c r="C1522" i="51"/>
  <c r="D1514" i="51"/>
  <c r="C1514" i="51"/>
  <c r="E1514" i="51"/>
  <c r="D1506" i="51"/>
  <c r="E1506" i="51"/>
  <c r="C1506" i="51"/>
  <c r="C1059" i="51"/>
  <c r="D1059" i="51"/>
  <c r="E1059" i="51"/>
  <c r="D1008" i="51"/>
  <c r="C1008" i="51"/>
  <c r="E1008" i="51"/>
  <c r="E946" i="51"/>
  <c r="D946" i="51"/>
  <c r="C946" i="51"/>
  <c r="C887" i="51"/>
  <c r="D887" i="51"/>
  <c r="E887" i="51"/>
  <c r="E805" i="51"/>
  <c r="C805" i="51"/>
  <c r="D805" i="51"/>
  <c r="E741" i="51"/>
  <c r="C741" i="51"/>
  <c r="D741" i="51"/>
  <c r="E642" i="51"/>
  <c r="C642" i="51"/>
  <c r="D642" i="51"/>
  <c r="D584" i="51"/>
  <c r="C584" i="51"/>
  <c r="E584" i="51"/>
  <c r="E539" i="51"/>
  <c r="C539" i="51"/>
  <c r="D539" i="51"/>
  <c r="E507" i="51"/>
  <c r="C507" i="51"/>
  <c r="D507" i="51"/>
  <c r="D439" i="51"/>
  <c r="E439" i="51"/>
  <c r="C439" i="51"/>
  <c r="D247" i="51"/>
  <c r="E247" i="51"/>
  <c r="C247" i="51"/>
  <c r="C30" i="51"/>
  <c r="D30" i="51"/>
  <c r="E30" i="51"/>
  <c r="D1494" i="51"/>
  <c r="C1494" i="51"/>
  <c r="E1494" i="51"/>
  <c r="D1486" i="51"/>
  <c r="E1486" i="51"/>
  <c r="C1486" i="51"/>
  <c r="D1478" i="51"/>
  <c r="C1478" i="51"/>
  <c r="E1478" i="51"/>
  <c r="D1470" i="51"/>
  <c r="C1470" i="51"/>
  <c r="E1470" i="51"/>
  <c r="D1466" i="51"/>
  <c r="C1466" i="51"/>
  <c r="E1466" i="51"/>
  <c r="D1458" i="51"/>
  <c r="E1458" i="51"/>
  <c r="C1458" i="51"/>
  <c r="D1450" i="51"/>
  <c r="C1450" i="51"/>
  <c r="E1450" i="51"/>
  <c r="D1442" i="51"/>
  <c r="E1442" i="51"/>
  <c r="C1442" i="51"/>
  <c r="D1434" i="51"/>
  <c r="E1434" i="51"/>
  <c r="C1434" i="51"/>
  <c r="D1426" i="51"/>
  <c r="E1426" i="51"/>
  <c r="C1426" i="51"/>
  <c r="D1418" i="51"/>
  <c r="C1418" i="51"/>
  <c r="E1418" i="51"/>
  <c r="D1410" i="51"/>
  <c r="E1410" i="51"/>
  <c r="C1410" i="51"/>
  <c r="D1402" i="51"/>
  <c r="C1402" i="51"/>
  <c r="E1402" i="51"/>
  <c r="D1394" i="51"/>
  <c r="E1394" i="51"/>
  <c r="C1394" i="51"/>
  <c r="D1390" i="51"/>
  <c r="C1390" i="51"/>
  <c r="E1390" i="51"/>
  <c r="D1382" i="51"/>
  <c r="C1382" i="51"/>
  <c r="E1382" i="51"/>
  <c r="D1374" i="51"/>
  <c r="C1374" i="51"/>
  <c r="E1374" i="51"/>
  <c r="D1366" i="51"/>
  <c r="C1366" i="51"/>
  <c r="E1366" i="51"/>
  <c r="D1358" i="51"/>
  <c r="E1358" i="51"/>
  <c r="C1358" i="51"/>
  <c r="D1350" i="51"/>
  <c r="C1350" i="51"/>
  <c r="E1350" i="51"/>
  <c r="D1346" i="51"/>
  <c r="E1346" i="51"/>
  <c r="C1346" i="51"/>
  <c r="D1338" i="51"/>
  <c r="C1338" i="51"/>
  <c r="E1338" i="51"/>
  <c r="D1330" i="51"/>
  <c r="E1330" i="51"/>
  <c r="C1330" i="51"/>
  <c r="D1322" i="51"/>
  <c r="C1322" i="51"/>
  <c r="E1322" i="51"/>
  <c r="D1314" i="51"/>
  <c r="E1314" i="51"/>
  <c r="C1314" i="51"/>
  <c r="D1306" i="51"/>
  <c r="E1306" i="51"/>
  <c r="C1306" i="51"/>
  <c r="D1298" i="51"/>
  <c r="E1298" i="51"/>
  <c r="C1298" i="51"/>
  <c r="D1290" i="51"/>
  <c r="C1290" i="51"/>
  <c r="E1290" i="51"/>
  <c r="D1282" i="51"/>
  <c r="E1282" i="51"/>
  <c r="C1282" i="51"/>
  <c r="D1274" i="51"/>
  <c r="C1274" i="51"/>
  <c r="E1274" i="51"/>
  <c r="D1270" i="51"/>
  <c r="C1270" i="51"/>
  <c r="E1270" i="51"/>
  <c r="D1262" i="51"/>
  <c r="C1262" i="51"/>
  <c r="E1262" i="51"/>
  <c r="D1254" i="51"/>
  <c r="C1254" i="51"/>
  <c r="E1254" i="51"/>
  <c r="D1246" i="51"/>
  <c r="C1246" i="51"/>
  <c r="E1246" i="51"/>
  <c r="D1238" i="51"/>
  <c r="C1238" i="51"/>
  <c r="E1238" i="51"/>
  <c r="D1230" i="51"/>
  <c r="E1230" i="51"/>
  <c r="C1230" i="51"/>
  <c r="D1226" i="51"/>
  <c r="C1226" i="51"/>
  <c r="E1226" i="51"/>
  <c r="D1218" i="51"/>
  <c r="E1218" i="51"/>
  <c r="C1218" i="51"/>
  <c r="D1210" i="51"/>
  <c r="C1210" i="51"/>
  <c r="E1210" i="51"/>
  <c r="D1202" i="51"/>
  <c r="E1202" i="51"/>
  <c r="C1202" i="51"/>
  <c r="D1194" i="51"/>
  <c r="C1194" i="51"/>
  <c r="E1194" i="51"/>
  <c r="D1186" i="51"/>
  <c r="E1186" i="51"/>
  <c r="C1186" i="51"/>
  <c r="D1178" i="51"/>
  <c r="E1178" i="51"/>
  <c r="C1178" i="51"/>
  <c r="D1170" i="51"/>
  <c r="E1170" i="51"/>
  <c r="C1170" i="51"/>
  <c r="D1162" i="51"/>
  <c r="C1162" i="51"/>
  <c r="E1162" i="51"/>
  <c r="D1154" i="51"/>
  <c r="E1154" i="51"/>
  <c r="C1154" i="51"/>
  <c r="D1150" i="51"/>
  <c r="C1150" i="51"/>
  <c r="E1150" i="51"/>
  <c r="D1142" i="51"/>
  <c r="C1142" i="51"/>
  <c r="E1142" i="51"/>
  <c r="D1134" i="51"/>
  <c r="C1134" i="51"/>
  <c r="E1134" i="51"/>
  <c r="D1126" i="51"/>
  <c r="C1126" i="51"/>
  <c r="E1126" i="51"/>
  <c r="D1118" i="51"/>
  <c r="C1118" i="51"/>
  <c r="E1118" i="51"/>
  <c r="D1110" i="51"/>
  <c r="C1110" i="51"/>
  <c r="E1110" i="51"/>
  <c r="E1102" i="51"/>
  <c r="C1102" i="51"/>
  <c r="D1102" i="51"/>
  <c r="D1094" i="51"/>
  <c r="C1094" i="51"/>
  <c r="E1094" i="51"/>
  <c r="D1086" i="51"/>
  <c r="C1086" i="51"/>
  <c r="E1086" i="51"/>
  <c r="C1082" i="51"/>
  <c r="D1082" i="51"/>
  <c r="E1082" i="51"/>
  <c r="E1074" i="51"/>
  <c r="D1074" i="51"/>
  <c r="C1074" i="51"/>
  <c r="E1045" i="51"/>
  <c r="C1045" i="51"/>
  <c r="D1045" i="51"/>
  <c r="C1003" i="51"/>
  <c r="E1003" i="51"/>
  <c r="D1003" i="51"/>
  <c r="E953" i="51"/>
  <c r="D953" i="51"/>
  <c r="C953" i="51"/>
  <c r="D918" i="51"/>
  <c r="C918" i="51"/>
  <c r="E918" i="51"/>
  <c r="D844" i="51"/>
  <c r="E844" i="51"/>
  <c r="C844" i="51"/>
  <c r="D796" i="51"/>
  <c r="E796" i="51"/>
  <c r="C796" i="51"/>
  <c r="D774" i="51"/>
  <c r="E774" i="51"/>
  <c r="C774" i="51"/>
  <c r="E721" i="51"/>
  <c r="C721" i="51"/>
  <c r="D721" i="51"/>
  <c r="C671" i="51"/>
  <c r="D671" i="51"/>
  <c r="E671" i="51"/>
  <c r="E613" i="51"/>
  <c r="D613" i="51"/>
  <c r="C613" i="51"/>
  <c r="E553" i="51"/>
  <c r="C553" i="51"/>
  <c r="D553" i="51"/>
  <c r="E494" i="51"/>
  <c r="C494" i="51"/>
  <c r="D494" i="51"/>
  <c r="E434" i="51"/>
  <c r="D434" i="51"/>
  <c r="C434" i="51"/>
  <c r="C384" i="51"/>
  <c r="E384" i="51"/>
  <c r="D384" i="51"/>
  <c r="E302" i="51"/>
  <c r="C302" i="51"/>
  <c r="D302" i="51"/>
  <c r="D203" i="51"/>
  <c r="C203" i="51"/>
  <c r="E203" i="51"/>
  <c r="D1036" i="51"/>
  <c r="E1036" i="51"/>
  <c r="C1036" i="51"/>
  <c r="D1004" i="51"/>
  <c r="C1004" i="51"/>
  <c r="E1004" i="51"/>
  <c r="D972" i="51"/>
  <c r="E972" i="51"/>
  <c r="C972" i="51"/>
  <c r="D940" i="51"/>
  <c r="C940" i="51"/>
  <c r="E940" i="51"/>
  <c r="E901" i="51"/>
  <c r="D901" i="51"/>
  <c r="C901" i="51"/>
  <c r="D872" i="51"/>
  <c r="C872" i="51"/>
  <c r="E872" i="51"/>
  <c r="C823" i="51"/>
  <c r="D823" i="51"/>
  <c r="E823" i="51"/>
  <c r="E773" i="51"/>
  <c r="D773" i="51"/>
  <c r="C773" i="51"/>
  <c r="D744" i="51"/>
  <c r="C744" i="51"/>
  <c r="E744" i="51"/>
  <c r="E690" i="51"/>
  <c r="D690" i="51"/>
  <c r="C690" i="51"/>
  <c r="D670" i="51"/>
  <c r="E670" i="51"/>
  <c r="C670" i="51"/>
  <c r="C622" i="51"/>
  <c r="E622" i="51"/>
  <c r="D622" i="51"/>
  <c r="D582" i="51"/>
  <c r="C582" i="51"/>
  <c r="E582" i="51"/>
  <c r="C542" i="51"/>
  <c r="D542" i="51"/>
  <c r="E542" i="51"/>
  <c r="E506" i="51"/>
  <c r="C506" i="51"/>
  <c r="D506" i="51"/>
  <c r="E474" i="51"/>
  <c r="C474" i="51"/>
  <c r="D474" i="51"/>
  <c r="E427" i="51"/>
  <c r="D427" i="51"/>
  <c r="C427" i="51"/>
  <c r="D367" i="51"/>
  <c r="C367" i="51"/>
  <c r="E367" i="51"/>
  <c r="C300" i="51"/>
  <c r="E300" i="51"/>
  <c r="D300" i="51"/>
  <c r="C229" i="51"/>
  <c r="E229" i="51"/>
  <c r="D229" i="51"/>
  <c r="D199" i="51"/>
  <c r="E199" i="51"/>
  <c r="C199" i="51"/>
  <c r="C103" i="51"/>
  <c r="D103" i="51"/>
  <c r="E103" i="51"/>
  <c r="D916" i="51"/>
  <c r="E916" i="51"/>
  <c r="C916" i="51"/>
  <c r="D884" i="51"/>
  <c r="E884" i="51"/>
  <c r="C884" i="51"/>
  <c r="D852" i="51"/>
  <c r="E852" i="51"/>
  <c r="C852" i="51"/>
  <c r="D820" i="51"/>
  <c r="E820" i="51"/>
  <c r="C820" i="51"/>
  <c r="D788" i="51"/>
  <c r="E788" i="51"/>
  <c r="C788" i="51"/>
  <c r="D756" i="51"/>
  <c r="E756" i="51"/>
  <c r="C756" i="51"/>
  <c r="D724" i="51"/>
  <c r="E724" i="51"/>
  <c r="C724" i="51"/>
  <c r="D692" i="51"/>
  <c r="E692" i="51"/>
  <c r="C692" i="51"/>
  <c r="D660" i="51"/>
  <c r="E660" i="51"/>
  <c r="C660" i="51"/>
  <c r="D628" i="51"/>
  <c r="E628" i="51"/>
  <c r="C628" i="51"/>
  <c r="D596" i="51"/>
  <c r="E596" i="51"/>
  <c r="C596" i="51"/>
  <c r="D541" i="51"/>
  <c r="E541" i="51"/>
  <c r="C541" i="51"/>
  <c r="D501" i="51"/>
  <c r="C501" i="51"/>
  <c r="E501" i="51"/>
  <c r="D449" i="51"/>
  <c r="C449" i="51"/>
  <c r="E449" i="51"/>
  <c r="E395" i="51"/>
  <c r="D395" i="51"/>
  <c r="C395" i="51"/>
  <c r="C376" i="51"/>
  <c r="D376" i="51"/>
  <c r="E376" i="51"/>
  <c r="C316" i="51"/>
  <c r="D316" i="51"/>
  <c r="E316" i="51"/>
  <c r="D257" i="51"/>
  <c r="C257" i="51"/>
  <c r="E257" i="51"/>
  <c r="E200" i="51"/>
  <c r="D200" i="51"/>
  <c r="C200" i="51"/>
  <c r="C146" i="51"/>
  <c r="D146" i="51"/>
  <c r="E146" i="51"/>
  <c r="C78" i="51"/>
  <c r="D78" i="51"/>
  <c r="E78" i="51"/>
  <c r="D437" i="51"/>
  <c r="C437" i="51"/>
  <c r="E437" i="51"/>
  <c r="D385" i="51"/>
  <c r="C385" i="51"/>
  <c r="E385" i="51"/>
  <c r="C356" i="51"/>
  <c r="E356" i="51"/>
  <c r="D356" i="51"/>
  <c r="E299" i="51"/>
  <c r="D299" i="51"/>
  <c r="C299" i="51"/>
  <c r="C259" i="51"/>
  <c r="D259" i="51"/>
  <c r="E259" i="51"/>
  <c r="E204" i="51"/>
  <c r="C204" i="51"/>
  <c r="D204" i="51"/>
  <c r="D161" i="51"/>
  <c r="E161" i="51"/>
  <c r="C161" i="51"/>
  <c r="E97" i="51"/>
  <c r="D97" i="51"/>
  <c r="C97" i="51"/>
  <c r="D48" i="51"/>
  <c r="E48" i="51"/>
  <c r="C48" i="51"/>
  <c r="D375" i="51"/>
  <c r="E375" i="51"/>
  <c r="C375" i="51"/>
  <c r="C336" i="51"/>
  <c r="D336" i="51"/>
  <c r="E336" i="51"/>
  <c r="D287" i="51"/>
  <c r="E287" i="51"/>
  <c r="C287" i="51"/>
  <c r="E256" i="51"/>
  <c r="D256" i="51"/>
  <c r="C256" i="51"/>
  <c r="D227" i="51"/>
  <c r="C227" i="51"/>
  <c r="E227" i="51"/>
  <c r="E196" i="51"/>
  <c r="D196" i="51"/>
  <c r="C196" i="51"/>
  <c r="D159" i="51"/>
  <c r="E159" i="51"/>
  <c r="C159" i="51"/>
  <c r="E120" i="51"/>
  <c r="D120" i="51"/>
  <c r="C120" i="51"/>
  <c r="D36" i="51"/>
  <c r="E36" i="51"/>
  <c r="C36" i="51"/>
  <c r="D145" i="51"/>
  <c r="E145" i="51"/>
  <c r="C145" i="51"/>
  <c r="C91" i="51"/>
  <c r="D91" i="51"/>
  <c r="E91" i="51"/>
  <c r="C55" i="51"/>
  <c r="E55" i="51"/>
  <c r="D55" i="51"/>
  <c r="C117" i="51"/>
  <c r="D117" i="51"/>
  <c r="E117" i="51"/>
  <c r="C94" i="51"/>
  <c r="E94" i="51"/>
  <c r="D94" i="51"/>
  <c r="E57" i="51"/>
  <c r="D57" i="51"/>
  <c r="C57" i="51"/>
  <c r="C35" i="51"/>
  <c r="D35" i="51"/>
  <c r="E35" i="51"/>
  <c r="C11" i="51"/>
  <c r="D11" i="51"/>
  <c r="E11" i="51"/>
  <c r="D3117" i="51"/>
  <c r="C3117" i="51"/>
  <c r="E3117" i="51"/>
  <c r="E3222" i="51"/>
  <c r="C3222" i="51"/>
  <c r="D3222" i="51"/>
  <c r="C3311" i="51"/>
  <c r="D3311" i="51"/>
  <c r="E3311" i="51"/>
  <c r="E3386" i="51"/>
  <c r="C3386" i="51"/>
  <c r="D3386" i="51"/>
  <c r="E3450" i="51"/>
  <c r="C3450" i="51"/>
  <c r="D3450" i="51"/>
  <c r="E3514" i="51"/>
  <c r="C3514" i="51"/>
  <c r="D3514" i="51"/>
  <c r="E3578" i="51"/>
  <c r="C3578" i="51"/>
  <c r="D3578" i="51"/>
  <c r="E3642" i="51"/>
  <c r="C3642" i="51"/>
  <c r="D3642" i="51"/>
  <c r="E3738" i="51"/>
  <c r="C3738" i="51"/>
  <c r="D3738" i="51"/>
  <c r="E3802" i="51"/>
  <c r="C3802" i="51"/>
  <c r="D3802" i="51"/>
  <c r="E3866" i="51"/>
  <c r="C3866" i="51"/>
  <c r="D3866" i="51"/>
  <c r="E3898" i="51"/>
  <c r="C3898" i="51"/>
  <c r="D3898" i="51"/>
  <c r="E3962" i="51"/>
  <c r="C3962" i="51"/>
  <c r="D3962" i="51"/>
  <c r="E4026" i="51"/>
  <c r="C4026" i="51"/>
  <c r="D4026" i="51"/>
  <c r="E4090" i="51"/>
  <c r="C4090" i="51"/>
  <c r="D4090" i="51"/>
  <c r="E3098" i="51"/>
  <c r="C3098" i="51"/>
  <c r="D3098" i="51"/>
  <c r="C3379" i="51"/>
  <c r="D3379" i="51"/>
  <c r="E3379" i="51"/>
  <c r="D3499" i="51"/>
  <c r="E3499" i="51"/>
  <c r="C3499" i="51"/>
  <c r="D3675" i="51"/>
  <c r="E3675" i="51"/>
  <c r="C3675" i="51"/>
  <c r="D3787" i="51"/>
  <c r="E3787" i="51"/>
  <c r="C3787" i="51"/>
  <c r="C3843" i="51"/>
  <c r="D3843" i="51"/>
  <c r="E3843" i="51"/>
  <c r="D4027" i="51"/>
  <c r="E4027" i="51"/>
  <c r="C4027" i="51"/>
  <c r="E4135" i="51"/>
  <c r="D4135" i="51"/>
  <c r="C4135" i="51"/>
  <c r="D4173" i="51"/>
  <c r="C4173" i="51"/>
  <c r="E4173" i="51"/>
  <c r="D4205" i="51"/>
  <c r="C4205" i="51"/>
  <c r="E4205" i="51"/>
  <c r="D4233" i="51"/>
  <c r="E4233" i="51"/>
  <c r="C4233" i="51"/>
  <c r="D4249" i="51"/>
  <c r="E4249" i="51"/>
  <c r="C4249" i="51"/>
  <c r="E4263" i="51"/>
  <c r="D4263" i="51"/>
  <c r="C4263" i="51"/>
  <c r="D4301" i="51"/>
  <c r="C4301" i="51"/>
  <c r="E4301" i="51"/>
  <c r="C4319" i="51"/>
  <c r="D4319" i="51"/>
  <c r="E4319" i="51"/>
  <c r="C4335" i="51"/>
  <c r="D4335" i="51"/>
  <c r="E4335" i="51"/>
  <c r="C4351" i="51"/>
  <c r="D4351" i="51"/>
  <c r="E4351" i="51"/>
  <c r="C4367" i="51"/>
  <c r="D4367" i="51"/>
  <c r="E4367" i="51"/>
  <c r="D4379" i="51"/>
  <c r="E4379" i="51"/>
  <c r="C4379" i="51"/>
  <c r="D4395" i="51"/>
  <c r="E4395" i="51"/>
  <c r="C4395" i="51"/>
  <c r="D4411" i="51"/>
  <c r="E4411" i="51"/>
  <c r="C4411" i="51"/>
  <c r="D4425" i="51"/>
  <c r="E4425" i="51"/>
  <c r="C4425" i="51"/>
  <c r="E4439" i="51"/>
  <c r="D4439" i="51"/>
  <c r="C4439" i="51"/>
  <c r="E4455" i="51"/>
  <c r="C4455" i="51"/>
  <c r="D4455" i="51"/>
  <c r="D4469" i="51"/>
  <c r="C4469" i="51"/>
  <c r="E4469" i="51"/>
  <c r="D4481" i="51"/>
  <c r="C4481" i="51"/>
  <c r="E4481" i="51"/>
  <c r="D4497" i="51"/>
  <c r="C4497" i="51"/>
  <c r="E4497" i="51"/>
  <c r="D3045" i="51"/>
  <c r="C3045" i="51"/>
  <c r="E3045" i="51"/>
  <c r="D3173" i="51"/>
  <c r="C3173" i="51"/>
  <c r="E3173" i="51"/>
  <c r="E3238" i="51"/>
  <c r="C3238" i="51"/>
  <c r="D3238" i="51"/>
  <c r="D3277" i="51"/>
  <c r="C3277" i="51"/>
  <c r="E3277" i="51"/>
  <c r="C3359" i="51"/>
  <c r="D3359" i="51"/>
  <c r="E3359" i="51"/>
  <c r="E3430" i="51"/>
  <c r="C3430" i="51"/>
  <c r="D3430" i="51"/>
  <c r="E3526" i="51"/>
  <c r="C3526" i="51"/>
  <c r="D3526" i="51"/>
  <c r="E3590" i="51"/>
  <c r="C3590" i="51"/>
  <c r="D3590" i="51"/>
  <c r="E3654" i="51"/>
  <c r="C3654" i="51"/>
  <c r="D3654" i="51"/>
  <c r="E3726" i="51"/>
  <c r="C3726" i="51"/>
  <c r="D3726" i="51"/>
  <c r="E3822" i="51"/>
  <c r="D3822" i="51"/>
  <c r="C3822" i="51"/>
  <c r="E3878" i="51"/>
  <c r="C3878" i="51"/>
  <c r="D3878" i="51"/>
  <c r="E3958" i="51"/>
  <c r="C3958" i="51"/>
  <c r="D3958" i="51"/>
  <c r="E4110" i="51"/>
  <c r="C4110" i="51"/>
  <c r="D4110" i="51"/>
  <c r="E3090" i="51"/>
  <c r="D3090" i="51"/>
  <c r="C3090" i="51"/>
  <c r="D3211" i="51"/>
  <c r="E3211" i="51"/>
  <c r="C3211" i="51"/>
  <c r="D3289" i="51"/>
  <c r="E3289" i="51"/>
  <c r="C3289" i="51"/>
  <c r="E3383" i="51"/>
  <c r="C3383" i="51"/>
  <c r="D3383" i="51"/>
  <c r="E3447" i="51"/>
  <c r="C3447" i="51"/>
  <c r="D3447" i="51"/>
  <c r="E3511" i="51"/>
  <c r="C3511" i="51"/>
  <c r="D3511" i="51"/>
  <c r="E3607" i="51"/>
  <c r="C3607" i="51"/>
  <c r="D3607" i="51"/>
  <c r="E3703" i="51"/>
  <c r="D3703" i="51"/>
  <c r="C3703" i="51"/>
  <c r="E3767" i="51"/>
  <c r="D3767" i="51"/>
  <c r="C3767" i="51"/>
  <c r="E3831" i="51"/>
  <c r="D3831" i="51"/>
  <c r="C3831" i="51"/>
  <c r="E3895" i="51"/>
  <c r="D3895" i="51"/>
  <c r="C3895" i="51"/>
  <c r="E3959" i="51"/>
  <c r="D3959" i="51"/>
  <c r="C3959" i="51"/>
  <c r="E4023" i="51"/>
  <c r="D4023" i="51"/>
  <c r="C4023" i="51"/>
  <c r="E4087" i="51"/>
  <c r="D4087" i="51"/>
  <c r="C4087" i="51"/>
  <c r="E4130" i="51"/>
  <c r="D4130" i="51"/>
  <c r="C4130" i="51"/>
  <c r="E4146" i="51"/>
  <c r="D4146" i="51"/>
  <c r="C4146" i="51"/>
  <c r="E4162" i="51"/>
  <c r="D4162" i="51"/>
  <c r="C4162" i="51"/>
  <c r="E4178" i="51"/>
  <c r="D4178" i="51"/>
  <c r="C4178" i="51"/>
  <c r="E4194" i="51"/>
  <c r="D4194" i="51"/>
  <c r="C4194" i="51"/>
  <c r="E4210" i="51"/>
  <c r="D4210" i="51"/>
  <c r="C4210" i="51"/>
  <c r="E4226" i="51"/>
  <c r="D4226" i="51"/>
  <c r="C4226" i="51"/>
  <c r="E4242" i="51"/>
  <c r="D4242" i="51"/>
  <c r="C4242" i="51"/>
  <c r="E4258" i="51"/>
  <c r="D4258" i="51"/>
  <c r="C4258" i="51"/>
  <c r="E4274" i="51"/>
  <c r="D4274" i="51"/>
  <c r="C4274" i="51"/>
  <c r="E4298" i="51"/>
  <c r="C4298" i="51"/>
  <c r="D4298" i="51"/>
  <c r="E4314" i="51"/>
  <c r="C4314" i="51"/>
  <c r="D4314" i="51"/>
  <c r="E4322" i="51"/>
  <c r="D4322" i="51"/>
  <c r="C4322" i="51"/>
  <c r="E4338" i="51"/>
  <c r="D4338" i="51"/>
  <c r="C4338" i="51"/>
  <c r="E4354" i="51"/>
  <c r="D4354" i="51"/>
  <c r="C4354" i="51"/>
  <c r="E4370" i="51"/>
  <c r="D4370" i="51"/>
  <c r="C4370" i="51"/>
  <c r="E4386" i="51"/>
  <c r="D4386" i="51"/>
  <c r="C4386" i="51"/>
  <c r="E4402" i="51"/>
  <c r="D4402" i="51"/>
  <c r="C4402" i="51"/>
  <c r="E4418" i="51"/>
  <c r="D4418" i="51"/>
  <c r="C4418" i="51"/>
  <c r="E4434" i="51"/>
  <c r="D4434" i="51"/>
  <c r="C4434" i="51"/>
  <c r="E4450" i="51"/>
  <c r="D4450" i="51"/>
  <c r="C4450" i="51"/>
  <c r="E4466" i="51"/>
  <c r="D4466" i="51"/>
  <c r="C4466" i="51"/>
  <c r="E4482" i="51"/>
  <c r="D4482" i="51"/>
  <c r="C4482" i="51"/>
  <c r="E4498" i="51"/>
  <c r="D4498" i="51"/>
  <c r="C4498" i="51"/>
  <c r="E3178" i="51"/>
  <c r="C3178" i="51"/>
  <c r="D3178" i="51"/>
  <c r="E3330" i="51"/>
  <c r="D3330" i="51"/>
  <c r="C3330" i="51"/>
  <c r="C3507" i="51"/>
  <c r="D3507" i="51"/>
  <c r="E3507" i="51"/>
  <c r="D3595" i="51"/>
  <c r="E3595" i="51"/>
  <c r="C3595" i="51"/>
  <c r="D3723" i="51"/>
  <c r="E3723" i="51"/>
  <c r="C3723" i="51"/>
  <c r="D3867" i="51"/>
  <c r="E3867" i="51"/>
  <c r="C3867" i="51"/>
  <c r="C3939" i="51"/>
  <c r="D3939" i="51"/>
  <c r="E3939" i="51"/>
  <c r="D4059" i="51"/>
  <c r="E4059" i="51"/>
  <c r="C4059" i="51"/>
  <c r="D4107" i="51"/>
  <c r="E4107" i="51"/>
  <c r="C4107" i="51"/>
  <c r="D4155" i="51"/>
  <c r="E4155" i="51"/>
  <c r="C4155" i="51"/>
  <c r="C4179" i="51"/>
  <c r="E4179" i="51"/>
  <c r="D4179" i="51"/>
  <c r="C4211" i="51"/>
  <c r="E4211" i="51"/>
  <c r="D4211" i="51"/>
  <c r="D4265" i="51"/>
  <c r="E4265" i="51"/>
  <c r="C4265" i="51"/>
  <c r="C4291" i="51"/>
  <c r="E4291" i="51"/>
  <c r="D4291" i="51"/>
  <c r="D4321" i="51"/>
  <c r="C4321" i="51"/>
  <c r="E4321" i="51"/>
  <c r="D4353" i="51"/>
  <c r="C4353" i="51"/>
  <c r="E4353" i="51"/>
  <c r="D4389" i="51"/>
  <c r="E4389" i="51"/>
  <c r="C4389" i="51"/>
  <c r="E4423" i="51"/>
  <c r="C4423" i="51"/>
  <c r="D4423" i="51"/>
  <c r="D4457" i="51"/>
  <c r="E4457" i="51"/>
  <c r="C4457" i="51"/>
  <c r="C4495" i="51"/>
  <c r="D4495" i="51"/>
  <c r="E4495" i="51"/>
  <c r="C3295" i="51"/>
  <c r="D3295" i="51"/>
  <c r="E3295" i="51"/>
  <c r="E3438" i="51"/>
  <c r="D3438" i="51"/>
  <c r="C3438" i="51"/>
  <c r="E3598" i="51"/>
  <c r="C3598" i="51"/>
  <c r="D3598" i="51"/>
  <c r="E3718" i="51"/>
  <c r="C3718" i="51"/>
  <c r="D3718" i="51"/>
  <c r="E3814" i="51"/>
  <c r="C3814" i="51"/>
  <c r="D3814" i="51"/>
  <c r="E3926" i="51"/>
  <c r="C3926" i="51"/>
  <c r="D3926" i="51"/>
  <c r="E3990" i="51"/>
  <c r="C3990" i="51"/>
  <c r="D3990" i="51"/>
  <c r="E4102" i="51"/>
  <c r="C4102" i="51"/>
  <c r="D4102" i="51"/>
  <c r="C4104" i="51"/>
  <c r="D4104" i="51"/>
  <c r="E4104" i="51"/>
  <c r="C4072" i="51"/>
  <c r="D4072" i="51"/>
  <c r="E4072" i="51"/>
  <c r="C4040" i="51"/>
  <c r="D4040" i="51"/>
  <c r="E4040" i="51"/>
  <c r="C4008" i="51"/>
  <c r="D4008" i="51"/>
  <c r="E4008" i="51"/>
  <c r="C3976" i="51"/>
  <c r="D3976" i="51"/>
  <c r="E3976" i="51"/>
  <c r="C3944" i="51"/>
  <c r="D3944" i="51"/>
  <c r="E3944" i="51"/>
  <c r="C3912" i="51"/>
  <c r="D3912" i="51"/>
  <c r="E3912" i="51"/>
  <c r="C3880" i="51"/>
  <c r="D3880" i="51"/>
  <c r="E3880" i="51"/>
  <c r="C3848" i="51"/>
  <c r="D3848" i="51"/>
  <c r="E3848" i="51"/>
  <c r="C3816" i="51"/>
  <c r="D3816" i="51"/>
  <c r="E3816" i="51"/>
  <c r="C3784" i="51"/>
  <c r="D3784" i="51"/>
  <c r="E3784" i="51"/>
  <c r="C3752" i="51"/>
  <c r="D3752" i="51"/>
  <c r="E3752" i="51"/>
  <c r="C3720" i="51"/>
  <c r="D3720" i="51"/>
  <c r="E3720" i="51"/>
  <c r="C3688" i="51"/>
  <c r="D3688" i="51"/>
  <c r="E3688" i="51"/>
  <c r="C3656" i="51"/>
  <c r="D3656" i="51"/>
  <c r="E3656" i="51"/>
  <c r="C3640" i="51"/>
  <c r="D3640" i="51"/>
  <c r="E3640" i="51"/>
  <c r="C3608" i="51"/>
  <c r="D3608" i="51"/>
  <c r="E3608" i="51"/>
  <c r="C3576" i="51"/>
  <c r="D3576" i="51"/>
  <c r="E3576" i="51"/>
  <c r="C3544" i="51"/>
  <c r="D3544" i="51"/>
  <c r="E3544" i="51"/>
  <c r="C3512" i="51"/>
  <c r="D3512" i="51"/>
  <c r="E3512" i="51"/>
  <c r="C3480" i="51"/>
  <c r="D3480" i="51"/>
  <c r="E3480" i="51"/>
  <c r="C3448" i="51"/>
  <c r="D3448" i="51"/>
  <c r="E3448" i="51"/>
  <c r="C3432" i="51"/>
  <c r="D3432" i="51"/>
  <c r="E3432" i="51"/>
  <c r="C3400" i="51"/>
  <c r="D3400" i="51"/>
  <c r="E3400" i="51"/>
  <c r="D3365" i="51"/>
  <c r="C3365" i="51"/>
  <c r="E3365" i="51"/>
  <c r="E3319" i="51"/>
  <c r="C3319" i="51"/>
  <c r="D3319" i="51"/>
  <c r="E3278" i="51"/>
  <c r="C3278" i="51"/>
  <c r="D3278" i="51"/>
  <c r="D3237" i="51"/>
  <c r="C3237" i="51"/>
  <c r="E3237" i="51"/>
  <c r="E3191" i="51"/>
  <c r="C3191" i="51"/>
  <c r="D3191" i="51"/>
  <c r="D3169" i="51"/>
  <c r="C3169" i="51"/>
  <c r="E3169" i="51"/>
  <c r="D3105" i="51"/>
  <c r="C3105" i="51"/>
  <c r="E3105" i="51"/>
  <c r="D3041" i="51"/>
  <c r="C3041" i="51"/>
  <c r="E3041" i="51"/>
  <c r="D4117" i="51"/>
  <c r="E4117" i="51"/>
  <c r="C4117" i="51"/>
  <c r="D4085" i="51"/>
  <c r="C4085" i="51"/>
  <c r="E4085" i="51"/>
  <c r="D4053" i="51"/>
  <c r="C4053" i="51"/>
  <c r="E4053" i="51"/>
  <c r="D4005" i="51"/>
  <c r="E4005" i="51"/>
  <c r="C4005" i="51"/>
  <c r="D3973" i="51"/>
  <c r="E3973" i="51"/>
  <c r="C3973" i="51"/>
  <c r="D3941" i="51"/>
  <c r="E3941" i="51"/>
  <c r="C3941" i="51"/>
  <c r="D3909" i="51"/>
  <c r="E3909" i="51"/>
  <c r="C3909" i="51"/>
  <c r="D3877" i="51"/>
  <c r="E3877" i="51"/>
  <c r="C3877" i="51"/>
  <c r="D3845" i="51"/>
  <c r="E3845" i="51"/>
  <c r="C3845" i="51"/>
  <c r="D3813" i="51"/>
  <c r="E3813" i="51"/>
  <c r="C3813" i="51"/>
  <c r="D3781" i="51"/>
  <c r="E3781" i="51"/>
  <c r="C3781" i="51"/>
  <c r="D3749" i="51"/>
  <c r="E3749" i="51"/>
  <c r="C3749" i="51"/>
  <c r="D3717" i="51"/>
  <c r="E3717" i="51"/>
  <c r="C3717" i="51"/>
  <c r="D3685" i="51"/>
  <c r="E3685" i="51"/>
  <c r="C3685" i="51"/>
  <c r="D3653" i="51"/>
  <c r="E3653" i="51"/>
  <c r="C3653" i="51"/>
  <c r="D3621" i="51"/>
  <c r="E3621" i="51"/>
  <c r="C3621" i="51"/>
  <c r="D3589" i="51"/>
  <c r="C3589" i="51"/>
  <c r="E3589" i="51"/>
  <c r="D3557" i="51"/>
  <c r="C3557" i="51"/>
  <c r="E3557" i="51"/>
  <c r="D3509" i="51"/>
  <c r="E3509" i="51"/>
  <c r="C3509" i="51"/>
  <c r="D3477" i="51"/>
  <c r="C3477" i="51"/>
  <c r="E3477" i="51"/>
  <c r="D3445" i="51"/>
  <c r="C3445" i="51"/>
  <c r="E3445" i="51"/>
  <c r="D3413" i="51"/>
  <c r="C3413" i="51"/>
  <c r="E3413" i="51"/>
  <c r="D3381" i="51"/>
  <c r="E3381" i="51"/>
  <c r="C3381" i="51"/>
  <c r="E3338" i="51"/>
  <c r="C3338" i="51"/>
  <c r="D3338" i="51"/>
  <c r="D3297" i="51"/>
  <c r="C3297" i="51"/>
  <c r="E3297" i="51"/>
  <c r="C3251" i="51"/>
  <c r="D3251" i="51"/>
  <c r="E3251" i="51"/>
  <c r="E3210" i="51"/>
  <c r="C3210" i="51"/>
  <c r="D3210" i="51"/>
  <c r="E3158" i="51"/>
  <c r="C3158" i="51"/>
  <c r="D3158" i="51"/>
  <c r="E3126" i="51"/>
  <c r="C3126" i="51"/>
  <c r="D3126" i="51"/>
  <c r="E3062" i="51"/>
  <c r="C3062" i="51"/>
  <c r="D3062" i="51"/>
  <c r="C3171" i="51"/>
  <c r="D3171" i="51"/>
  <c r="E3171" i="51"/>
  <c r="C3139" i="51"/>
  <c r="D3139" i="51"/>
  <c r="E3139" i="51"/>
  <c r="C3107" i="51"/>
  <c r="D3107" i="51"/>
  <c r="E3107" i="51"/>
  <c r="C3075" i="51"/>
  <c r="D3075" i="51"/>
  <c r="E3075" i="51"/>
  <c r="C3043" i="51"/>
  <c r="D3043" i="51"/>
  <c r="E3043" i="51"/>
  <c r="C3011" i="51"/>
  <c r="D3011" i="51"/>
  <c r="E3011" i="51"/>
  <c r="C3368" i="51"/>
  <c r="D3368" i="51"/>
  <c r="E3368" i="51"/>
  <c r="C3336" i="51"/>
  <c r="D3336" i="51"/>
  <c r="E3336" i="51"/>
  <c r="C3304" i="51"/>
  <c r="D3304" i="51"/>
  <c r="E3304" i="51"/>
  <c r="C3272" i="51"/>
  <c r="D3272" i="51"/>
  <c r="E3272" i="51"/>
  <c r="C3256" i="51"/>
  <c r="D3256" i="51"/>
  <c r="E3256" i="51"/>
  <c r="C3224" i="51"/>
  <c r="D3224" i="51"/>
  <c r="E3224" i="51"/>
  <c r="C3192" i="51"/>
  <c r="D3192" i="51"/>
  <c r="E3192" i="51"/>
  <c r="C3160" i="51"/>
  <c r="D3160" i="51"/>
  <c r="E3160" i="51"/>
  <c r="C3128" i="51"/>
  <c r="D3128" i="51"/>
  <c r="E3128" i="51"/>
  <c r="C3096" i="51"/>
  <c r="D3096" i="51"/>
  <c r="E3096" i="51"/>
  <c r="C3064" i="51"/>
  <c r="D3064" i="51"/>
  <c r="E3064" i="51"/>
  <c r="C3048" i="51"/>
  <c r="D3048" i="51"/>
  <c r="E3048" i="51"/>
  <c r="C3016" i="51"/>
  <c r="D3016" i="51"/>
  <c r="E3016" i="51"/>
  <c r="E3002" i="51"/>
  <c r="C3002" i="51"/>
  <c r="D3002" i="51"/>
  <c r="E2994" i="51"/>
  <c r="D2994" i="51"/>
  <c r="C2994" i="51"/>
  <c r="E2990" i="51"/>
  <c r="C2990" i="51"/>
  <c r="D2990" i="51"/>
  <c r="E2982" i="51"/>
  <c r="C2982" i="51"/>
  <c r="D2982" i="51"/>
  <c r="E2974" i="51"/>
  <c r="C2974" i="51"/>
  <c r="D2974" i="51"/>
  <c r="E2966" i="51"/>
  <c r="C2966" i="51"/>
  <c r="D2966" i="51"/>
  <c r="E2958" i="51"/>
  <c r="C2958" i="51"/>
  <c r="D2958" i="51"/>
  <c r="E2950" i="51"/>
  <c r="C2950" i="51"/>
  <c r="D2950" i="51"/>
  <c r="E2942" i="51"/>
  <c r="C2942" i="51"/>
  <c r="D2942" i="51"/>
  <c r="E2938" i="51"/>
  <c r="C2938" i="51"/>
  <c r="D2938" i="51"/>
  <c r="E2930" i="51"/>
  <c r="D2930" i="51"/>
  <c r="C2930" i="51"/>
  <c r="E2922" i="51"/>
  <c r="C2922" i="51"/>
  <c r="D2922" i="51"/>
  <c r="E2914" i="51"/>
  <c r="D2914" i="51"/>
  <c r="C2914" i="51"/>
  <c r="E2906" i="51"/>
  <c r="C2906" i="51"/>
  <c r="D2906" i="51"/>
  <c r="E2898" i="51"/>
  <c r="D2898" i="51"/>
  <c r="C2898" i="51"/>
  <c r="E2890" i="51"/>
  <c r="C2890" i="51"/>
  <c r="D2890" i="51"/>
  <c r="E2882" i="51"/>
  <c r="D2882" i="51"/>
  <c r="C2882" i="51"/>
  <c r="E2878" i="51"/>
  <c r="C2878" i="51"/>
  <c r="D2878" i="51"/>
  <c r="E2870" i="51"/>
  <c r="C2870" i="51"/>
  <c r="D2870" i="51"/>
  <c r="E2858" i="51"/>
  <c r="C2858" i="51"/>
  <c r="D2858" i="51"/>
  <c r="E2850" i="51"/>
  <c r="D2850" i="51"/>
  <c r="C2850" i="51"/>
  <c r="E2842" i="51"/>
  <c r="C2842" i="51"/>
  <c r="D2842" i="51"/>
  <c r="E2834" i="51"/>
  <c r="D2834" i="51"/>
  <c r="C2834" i="51"/>
  <c r="E2826" i="51"/>
  <c r="C2826" i="51"/>
  <c r="D2826" i="51"/>
  <c r="E2818" i="51"/>
  <c r="D2818" i="51"/>
  <c r="C2818" i="51"/>
  <c r="E2810" i="51"/>
  <c r="C2810" i="51"/>
  <c r="D2810" i="51"/>
  <c r="E2802" i="51"/>
  <c r="D2802" i="51"/>
  <c r="C2802" i="51"/>
  <c r="E2794" i="51"/>
  <c r="C2794" i="51"/>
  <c r="D2794"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90" i="51"/>
  <c r="D2690" i="51"/>
  <c r="C2690" i="51"/>
  <c r="E2682" i="51"/>
  <c r="C2682" i="51"/>
  <c r="D2682" i="51"/>
  <c r="E2674" i="51"/>
  <c r="D2674" i="51"/>
  <c r="C2674" i="51"/>
  <c r="E2662" i="51"/>
  <c r="C2662" i="51"/>
  <c r="D2662" i="51"/>
  <c r="E2654" i="51"/>
  <c r="C2654" i="51"/>
  <c r="D2654" i="51"/>
  <c r="E2646" i="51"/>
  <c r="C2646" i="51"/>
  <c r="D2646" i="51"/>
  <c r="E2642" i="51"/>
  <c r="D2642" i="51"/>
  <c r="C2642" i="51"/>
  <c r="E2634" i="51"/>
  <c r="C2634" i="51"/>
  <c r="D2634" i="51"/>
  <c r="E2626" i="51"/>
  <c r="D2626" i="51"/>
  <c r="C2626" i="51"/>
  <c r="E2618" i="51"/>
  <c r="C2618" i="51"/>
  <c r="D2618" i="51"/>
  <c r="E2610" i="51"/>
  <c r="D2610" i="51"/>
  <c r="C2610" i="51"/>
  <c r="E2602" i="51"/>
  <c r="C2602" i="51"/>
  <c r="D2602" i="51"/>
  <c r="E2594" i="51"/>
  <c r="D2594" i="51"/>
  <c r="C2594" i="51"/>
  <c r="E2586" i="51"/>
  <c r="C2586" i="51"/>
  <c r="D2586" i="51"/>
  <c r="E2578" i="51"/>
  <c r="D2578" i="51"/>
  <c r="C2578" i="51"/>
  <c r="E2570" i="51"/>
  <c r="C2570" i="51"/>
  <c r="D2570" i="51"/>
  <c r="E2562" i="51"/>
  <c r="D2562" i="51"/>
  <c r="C2562" i="51"/>
  <c r="E2554" i="51"/>
  <c r="C2554" i="51"/>
  <c r="D2554" i="51"/>
  <c r="E2546" i="51"/>
  <c r="D2546" i="51"/>
  <c r="C2546" i="51"/>
  <c r="E2538" i="51"/>
  <c r="C2538" i="51"/>
  <c r="D2538" i="51"/>
  <c r="E2530" i="51"/>
  <c r="D2530" i="51"/>
  <c r="C2530" i="51"/>
  <c r="E2522" i="51"/>
  <c r="C2522" i="51"/>
  <c r="D2522" i="51"/>
  <c r="E2514" i="51"/>
  <c r="D2514" i="51"/>
  <c r="C2514" i="51"/>
  <c r="E2506" i="51"/>
  <c r="C2506" i="51"/>
  <c r="D2506" i="51"/>
  <c r="E2498" i="51"/>
  <c r="D2498" i="51"/>
  <c r="C2498" i="51"/>
  <c r="C2483" i="51"/>
  <c r="D2483" i="51"/>
  <c r="E2483" i="51"/>
  <c r="C2467" i="51"/>
  <c r="D2467" i="51"/>
  <c r="E2467" i="51"/>
  <c r="C2451" i="51"/>
  <c r="D2451" i="51"/>
  <c r="E2451" i="51"/>
  <c r="D2443" i="51"/>
  <c r="E2443" i="51"/>
  <c r="C2443" i="51"/>
  <c r="D2427" i="51"/>
  <c r="E2427" i="51"/>
  <c r="C2427" i="51"/>
  <c r="D2411" i="51"/>
  <c r="E2411" i="51"/>
  <c r="C2411" i="51"/>
  <c r="D2493" i="51"/>
  <c r="C2493" i="51"/>
  <c r="E2493" i="51"/>
  <c r="C2476" i="51"/>
  <c r="D2476" i="51"/>
  <c r="E2476" i="51"/>
  <c r="C2460" i="51"/>
  <c r="D2460" i="51"/>
  <c r="E2460" i="51"/>
  <c r="C2444" i="51"/>
  <c r="D2444" i="51"/>
  <c r="E2444" i="51"/>
  <c r="C2428" i="51"/>
  <c r="D2428" i="51"/>
  <c r="E2428" i="51"/>
  <c r="C2412" i="51"/>
  <c r="D2412" i="51"/>
  <c r="E2412" i="51"/>
  <c r="C1773" i="51"/>
  <c r="D1773" i="51"/>
  <c r="E1773" i="51"/>
  <c r="C1813" i="51"/>
  <c r="E1813" i="51"/>
  <c r="D1813" i="51"/>
  <c r="E1867" i="51"/>
  <c r="D1867" i="51"/>
  <c r="C1867" i="51"/>
  <c r="D431" i="51"/>
  <c r="C431" i="51"/>
  <c r="E431" i="51"/>
  <c r="D1834" i="51"/>
  <c r="C1834" i="51"/>
  <c r="E1834" i="51"/>
  <c r="D1706" i="51"/>
  <c r="C1706" i="51"/>
  <c r="E1706" i="51"/>
  <c r="E1895" i="51"/>
  <c r="C1895" i="51"/>
  <c r="D1895" i="51"/>
  <c r="D1746" i="51"/>
  <c r="E1746" i="51"/>
  <c r="C1746" i="51"/>
  <c r="D2405" i="51"/>
  <c r="C2405" i="51"/>
  <c r="E2405" i="51"/>
  <c r="D2397" i="51"/>
  <c r="C2397" i="51"/>
  <c r="E2397" i="51"/>
  <c r="D2389" i="51"/>
  <c r="C2389" i="51"/>
  <c r="E2389" i="51"/>
  <c r="D2381" i="51"/>
  <c r="C2381" i="51"/>
  <c r="E2381" i="51"/>
  <c r="D2373" i="51"/>
  <c r="C2373" i="51"/>
  <c r="E2373" i="51"/>
  <c r="D2365" i="51"/>
  <c r="C2365" i="51"/>
  <c r="E2365" i="51"/>
  <c r="D2357" i="51"/>
  <c r="C2357" i="51"/>
  <c r="E2357" i="51"/>
  <c r="D2349" i="51"/>
  <c r="C2349" i="51"/>
  <c r="E2349" i="51"/>
  <c r="D2341" i="51"/>
  <c r="C2341" i="51"/>
  <c r="E2341" i="51"/>
  <c r="D2333" i="51"/>
  <c r="C2333" i="51"/>
  <c r="E2333" i="51"/>
  <c r="D2325" i="51"/>
  <c r="C2325" i="51"/>
  <c r="E2325" i="51"/>
  <c r="D2317" i="51"/>
  <c r="C2317" i="51"/>
  <c r="E2317" i="51"/>
  <c r="D2309" i="51"/>
  <c r="C2309" i="51"/>
  <c r="E2309" i="51"/>
  <c r="D2301" i="51"/>
  <c r="C2301" i="51"/>
  <c r="E2301" i="51"/>
  <c r="D2293" i="51"/>
  <c r="C2293" i="51"/>
  <c r="E2293" i="51"/>
  <c r="D2285" i="51"/>
  <c r="C2285" i="51"/>
  <c r="E2285" i="51"/>
  <c r="D2281" i="51"/>
  <c r="E2281" i="51"/>
  <c r="C2281" i="51"/>
  <c r="D2273" i="51"/>
  <c r="C2273" i="51"/>
  <c r="E2273" i="51"/>
  <c r="D2265" i="51"/>
  <c r="E2265" i="51"/>
  <c r="C2265" i="51"/>
  <c r="D2257" i="51"/>
  <c r="C2257" i="51"/>
  <c r="E2257" i="51"/>
  <c r="D2249" i="51"/>
  <c r="E2249" i="51"/>
  <c r="C2249" i="51"/>
  <c r="C2241" i="51"/>
  <c r="D2241" i="51"/>
  <c r="E2241" i="51"/>
  <c r="C2237" i="51"/>
  <c r="D2237" i="51"/>
  <c r="E2237" i="51"/>
  <c r="C2229" i="51"/>
  <c r="D2229" i="51"/>
  <c r="E2229" i="51"/>
  <c r="C2221" i="51"/>
  <c r="D2221" i="51"/>
  <c r="E2221" i="51"/>
  <c r="C2213" i="51"/>
  <c r="D2213" i="51"/>
  <c r="E2213" i="51"/>
  <c r="C2205" i="51"/>
  <c r="D2205" i="51"/>
  <c r="E2205" i="51"/>
  <c r="C2197" i="51"/>
  <c r="E2197" i="51"/>
  <c r="D2197" i="51"/>
  <c r="C2189" i="51"/>
  <c r="D2189" i="51"/>
  <c r="E2189" i="51"/>
  <c r="C2181" i="51"/>
  <c r="D2181" i="51"/>
  <c r="E2181" i="51"/>
  <c r="C2173" i="51"/>
  <c r="D2173" i="51"/>
  <c r="E2173" i="51"/>
  <c r="C2165" i="51"/>
  <c r="D2165" i="51"/>
  <c r="E2165" i="51"/>
  <c r="C2157" i="51"/>
  <c r="D2157" i="51"/>
  <c r="E2157" i="51"/>
  <c r="C2149" i="51"/>
  <c r="D2149" i="51"/>
  <c r="E2149" i="51"/>
  <c r="C2141" i="51"/>
  <c r="D2141" i="51"/>
  <c r="E2141" i="51"/>
  <c r="C2133" i="51"/>
  <c r="E2133" i="51"/>
  <c r="D2133" i="51"/>
  <c r="C2129" i="51"/>
  <c r="D2129" i="51"/>
  <c r="E2129" i="51"/>
  <c r="C2121" i="51"/>
  <c r="E2121" i="51"/>
  <c r="D2121" i="51"/>
  <c r="C2113" i="51"/>
  <c r="D2113" i="51"/>
  <c r="E2113" i="51"/>
  <c r="C2105" i="51"/>
  <c r="E2105" i="51"/>
  <c r="D2105" i="51"/>
  <c r="C2097" i="51"/>
  <c r="D2097" i="51"/>
  <c r="E2097" i="51"/>
  <c r="C2089" i="51"/>
  <c r="E2089" i="51"/>
  <c r="D2089" i="51"/>
  <c r="C2081" i="51"/>
  <c r="E2081" i="51"/>
  <c r="D2081" i="51"/>
  <c r="C2073" i="51"/>
  <c r="E2073" i="51"/>
  <c r="D2073" i="51"/>
  <c r="C2065" i="51"/>
  <c r="D2065" i="51"/>
  <c r="E2065" i="51"/>
  <c r="C2057" i="51"/>
  <c r="E2057" i="51"/>
  <c r="D2057" i="51"/>
  <c r="C2049" i="51"/>
  <c r="D2049" i="51"/>
  <c r="E2049" i="51"/>
  <c r="C2041" i="51"/>
  <c r="E2041" i="51"/>
  <c r="D2041" i="51"/>
  <c r="C2033" i="51"/>
  <c r="D2033" i="51"/>
  <c r="E2033" i="51"/>
  <c r="C2025" i="51"/>
  <c r="E2025" i="51"/>
  <c r="D2025" i="51"/>
  <c r="C2021" i="51"/>
  <c r="D2021" i="51"/>
  <c r="E2021" i="51"/>
  <c r="C2009" i="51"/>
  <c r="E2009" i="51"/>
  <c r="D2009" i="51"/>
  <c r="C1997" i="51"/>
  <c r="D1997" i="51"/>
  <c r="E1997" i="51"/>
  <c r="C1989" i="51"/>
  <c r="D1989" i="51"/>
  <c r="E1989" i="51"/>
  <c r="C1985" i="51"/>
  <c r="D1985" i="51"/>
  <c r="E1985" i="51"/>
  <c r="C1977" i="51"/>
  <c r="E1977" i="51"/>
  <c r="D1977" i="51"/>
  <c r="C1969" i="51"/>
  <c r="D1969" i="51"/>
  <c r="E1969" i="51"/>
  <c r="C1961" i="51"/>
  <c r="E1961" i="51"/>
  <c r="D1961" i="51"/>
  <c r="C1953" i="51"/>
  <c r="E1953" i="51"/>
  <c r="D1953" i="51"/>
  <c r="C1945" i="51"/>
  <c r="E1945" i="51"/>
  <c r="D1945" i="51"/>
  <c r="C1937" i="51"/>
  <c r="D1937" i="51"/>
  <c r="E1937" i="51"/>
  <c r="C1925" i="51"/>
  <c r="D1925" i="51"/>
  <c r="E1925" i="51"/>
  <c r="C1917" i="51"/>
  <c r="D1917" i="51"/>
  <c r="E1917" i="51"/>
  <c r="C1909" i="51"/>
  <c r="D1909" i="51"/>
  <c r="E1909" i="51"/>
  <c r="C1901" i="51"/>
  <c r="D1901" i="51"/>
  <c r="E1901" i="51"/>
  <c r="D1878" i="51"/>
  <c r="C1878" i="51"/>
  <c r="E1878" i="51"/>
  <c r="D1854" i="51"/>
  <c r="C1854" i="51"/>
  <c r="E1854" i="51"/>
  <c r="C1825" i="51"/>
  <c r="E1825" i="51"/>
  <c r="D1825" i="51"/>
  <c r="C1761" i="51"/>
  <c r="E1761" i="51"/>
  <c r="D1761" i="51"/>
  <c r="C1697" i="51"/>
  <c r="E1697" i="51"/>
  <c r="D1697" i="51"/>
  <c r="E173" i="51"/>
  <c r="D173" i="51"/>
  <c r="C173" i="51"/>
  <c r="D1822" i="51"/>
  <c r="C1822" i="51"/>
  <c r="E1822" i="51"/>
  <c r="D1758" i="51"/>
  <c r="C1758" i="51"/>
  <c r="E1758" i="51"/>
  <c r="D1726" i="51"/>
  <c r="C1726" i="51"/>
  <c r="E1726" i="51"/>
  <c r="D772" i="51"/>
  <c r="E772" i="51"/>
  <c r="C772" i="51"/>
  <c r="E1839" i="51"/>
  <c r="C1839" i="51"/>
  <c r="D1839" i="51"/>
  <c r="E1807" i="51"/>
  <c r="C1807" i="51"/>
  <c r="D1807" i="51"/>
  <c r="E1759" i="51"/>
  <c r="C1759" i="51"/>
  <c r="D1759" i="51"/>
  <c r="E1727" i="51"/>
  <c r="C1727" i="51"/>
  <c r="D1727" i="51"/>
  <c r="E1695" i="51"/>
  <c r="C1695" i="51"/>
  <c r="D1695" i="51"/>
  <c r="E1033" i="51"/>
  <c r="D1033" i="51"/>
  <c r="C1033" i="51"/>
  <c r="C515" i="51"/>
  <c r="D515" i="51"/>
  <c r="E515" i="51"/>
  <c r="D1828" i="51"/>
  <c r="C1828" i="51"/>
  <c r="E1828" i="51"/>
  <c r="D1796" i="51"/>
  <c r="C1796" i="51"/>
  <c r="E1796" i="51"/>
  <c r="D1748" i="51"/>
  <c r="C1748" i="51"/>
  <c r="E1748" i="51"/>
  <c r="D1716" i="51"/>
  <c r="E1716" i="51"/>
  <c r="C1716" i="51"/>
  <c r="D1684" i="51"/>
  <c r="C1684" i="51"/>
  <c r="E1684" i="51"/>
  <c r="C496" i="51"/>
  <c r="D496" i="51"/>
  <c r="E496" i="51"/>
  <c r="C983" i="51"/>
  <c r="D983" i="51"/>
  <c r="E983" i="51"/>
  <c r="D676" i="51"/>
  <c r="E676" i="51"/>
  <c r="C676" i="51"/>
  <c r="D1046" i="51"/>
  <c r="C1046" i="51"/>
  <c r="E1046" i="51"/>
  <c r="D305" i="51"/>
  <c r="C305" i="51"/>
  <c r="E305" i="51"/>
  <c r="C1027" i="51"/>
  <c r="D1027" i="51"/>
  <c r="E1027" i="51"/>
  <c r="C807" i="51"/>
  <c r="D807" i="51"/>
  <c r="E807" i="51"/>
  <c r="D479" i="51"/>
  <c r="E479" i="51"/>
  <c r="C479" i="51"/>
  <c r="C260" i="51"/>
  <c r="E260" i="51"/>
  <c r="D260" i="51"/>
  <c r="D1040" i="51"/>
  <c r="C1040" i="51"/>
  <c r="E1040" i="51"/>
  <c r="C906" i="51"/>
  <c r="D906" i="51"/>
  <c r="E906" i="51"/>
  <c r="E754" i="51"/>
  <c r="D754" i="51"/>
  <c r="C754" i="51"/>
  <c r="C603" i="51"/>
  <c r="E603" i="51"/>
  <c r="D603" i="51"/>
  <c r="D465" i="51"/>
  <c r="C465" i="51"/>
  <c r="E465" i="51"/>
  <c r="C348" i="51"/>
  <c r="D348" i="51"/>
  <c r="E348" i="51"/>
  <c r="C126" i="51"/>
  <c r="E126" i="51"/>
  <c r="D126" i="51"/>
  <c r="C959" i="51"/>
  <c r="D959" i="51"/>
  <c r="E959" i="51"/>
  <c r="D868" i="51"/>
  <c r="E868" i="51"/>
  <c r="C868" i="51"/>
  <c r="D728" i="51"/>
  <c r="C728" i="51"/>
  <c r="E728" i="51"/>
  <c r="E645" i="51"/>
  <c r="D645" i="51"/>
  <c r="C645" i="51"/>
  <c r="D463" i="51"/>
  <c r="C463" i="51"/>
  <c r="E463" i="51"/>
  <c r="C328" i="51"/>
  <c r="D328" i="51"/>
  <c r="E328" i="51"/>
  <c r="C245" i="51"/>
  <c r="D245" i="51"/>
  <c r="E245" i="51"/>
  <c r="D1060" i="51"/>
  <c r="E1060" i="51"/>
  <c r="C1060" i="51"/>
  <c r="C1019" i="51"/>
  <c r="E1019" i="51"/>
  <c r="D1019" i="51"/>
  <c r="D966" i="51"/>
  <c r="C966" i="51"/>
  <c r="E966" i="51"/>
  <c r="C907" i="51"/>
  <c r="E907" i="51"/>
  <c r="D907" i="51"/>
  <c r="E837" i="51"/>
  <c r="D837" i="51"/>
  <c r="C837" i="51"/>
  <c r="E749" i="51"/>
  <c r="D749" i="51"/>
  <c r="C749" i="51"/>
  <c r="D644" i="51"/>
  <c r="E644" i="51"/>
  <c r="C644" i="51"/>
  <c r="C551" i="51"/>
  <c r="D551" i="51"/>
  <c r="E551" i="51"/>
  <c r="D471" i="51"/>
  <c r="C471" i="51"/>
  <c r="E471" i="51"/>
  <c r="E382" i="51"/>
  <c r="D382" i="51"/>
  <c r="C382" i="51"/>
  <c r="D241" i="51"/>
  <c r="C241" i="51"/>
  <c r="E241" i="51"/>
  <c r="E141" i="51"/>
  <c r="C141" i="51"/>
  <c r="D141" i="51"/>
  <c r="C1669" i="51"/>
  <c r="D1669" i="51"/>
  <c r="E1669" i="51"/>
  <c r="C1661" i="51"/>
  <c r="D1661" i="51"/>
  <c r="E1661" i="51"/>
  <c r="C1653" i="51"/>
  <c r="D1653" i="51"/>
  <c r="E1653" i="51"/>
  <c r="C1645" i="51"/>
  <c r="D1645" i="51"/>
  <c r="E1645" i="51"/>
  <c r="C1641" i="51"/>
  <c r="E1641" i="51"/>
  <c r="D1641" i="51"/>
  <c r="C1633" i="51"/>
  <c r="E1633" i="51"/>
  <c r="D1633" i="51"/>
  <c r="C1625" i="51"/>
  <c r="E1625" i="51"/>
  <c r="D1625" i="51"/>
  <c r="C1617" i="51"/>
  <c r="D1617" i="51"/>
  <c r="E1617" i="51"/>
  <c r="C1609" i="51"/>
  <c r="E1609" i="51"/>
  <c r="D1609" i="51"/>
  <c r="C1601" i="51"/>
  <c r="D1601" i="51"/>
  <c r="E1601" i="51"/>
  <c r="C1593" i="51"/>
  <c r="E1593" i="51"/>
  <c r="D1593" i="51"/>
  <c r="C1585" i="51"/>
  <c r="D1585" i="51"/>
  <c r="E1585" i="51"/>
  <c r="C1577" i="51"/>
  <c r="E1577" i="51"/>
  <c r="D1577" i="51"/>
  <c r="C1569" i="51"/>
  <c r="E1569" i="51"/>
  <c r="D1569" i="51"/>
  <c r="C1565" i="51"/>
  <c r="D1565" i="51"/>
  <c r="E1565" i="51"/>
  <c r="C1557" i="51"/>
  <c r="E1557" i="51"/>
  <c r="D1557" i="51"/>
  <c r="C1549" i="51"/>
  <c r="D1549" i="51"/>
  <c r="E1549" i="51"/>
  <c r="C1541" i="51"/>
  <c r="D1541" i="51"/>
  <c r="E1541" i="51"/>
  <c r="C1533" i="51"/>
  <c r="D1533" i="51"/>
  <c r="E1533" i="51"/>
  <c r="C1525" i="51"/>
  <c r="D1525" i="51"/>
  <c r="E1525" i="51"/>
  <c r="C1517" i="51"/>
  <c r="D1517" i="51"/>
  <c r="E1517" i="51"/>
  <c r="C1505" i="51"/>
  <c r="E1505" i="51"/>
  <c r="D1505" i="51"/>
  <c r="C1501" i="51"/>
  <c r="D1501" i="51"/>
  <c r="E1501" i="51"/>
  <c r="C1034" i="51"/>
  <c r="D1034" i="51"/>
  <c r="E1034" i="51"/>
  <c r="E977" i="51"/>
  <c r="C977" i="51"/>
  <c r="D977" i="51"/>
  <c r="E910" i="51"/>
  <c r="D910" i="51"/>
  <c r="C910" i="51"/>
  <c r="C799" i="51"/>
  <c r="D799" i="51"/>
  <c r="E799" i="51"/>
  <c r="C723" i="51"/>
  <c r="E723" i="51"/>
  <c r="D723" i="51"/>
  <c r="D638" i="51"/>
  <c r="E638" i="51"/>
  <c r="C638" i="51"/>
  <c r="C579" i="51"/>
  <c r="D579" i="51"/>
  <c r="E579" i="51"/>
  <c r="C531" i="51"/>
  <c r="E531" i="51"/>
  <c r="D531" i="51"/>
  <c r="E478" i="51"/>
  <c r="C478" i="51"/>
  <c r="D478" i="51"/>
  <c r="C323" i="51"/>
  <c r="D323" i="51"/>
  <c r="E323" i="51"/>
  <c r="D175" i="51"/>
  <c r="E175" i="51"/>
  <c r="C175" i="51"/>
  <c r="C1497" i="51"/>
  <c r="E1497" i="51"/>
  <c r="D1497" i="51"/>
  <c r="C1489" i="51"/>
  <c r="D1489" i="51"/>
  <c r="E1489" i="51"/>
  <c r="C1481" i="51"/>
  <c r="E1481" i="51"/>
  <c r="D1481" i="51"/>
  <c r="C1477" i="51"/>
  <c r="D1477" i="51"/>
  <c r="E1477" i="51"/>
  <c r="C1469" i="51"/>
  <c r="D1469" i="51"/>
  <c r="E1469" i="51"/>
  <c r="C1461" i="51"/>
  <c r="D1461" i="51"/>
  <c r="E1461" i="51"/>
  <c r="C1453" i="51"/>
  <c r="D1453" i="51"/>
  <c r="E1453" i="51"/>
  <c r="C1445" i="51"/>
  <c r="D1445" i="51"/>
  <c r="E1445" i="51"/>
  <c r="C1437" i="51"/>
  <c r="D1437" i="51"/>
  <c r="E1437" i="51"/>
  <c r="C1433" i="51"/>
  <c r="E1433" i="51"/>
  <c r="D1433" i="51"/>
  <c r="C1425" i="51"/>
  <c r="D1425" i="51"/>
  <c r="E1425" i="51"/>
  <c r="C1417" i="51"/>
  <c r="E1417" i="51"/>
  <c r="D1417" i="51"/>
  <c r="C1409" i="51"/>
  <c r="D1409" i="51"/>
  <c r="E1409" i="51"/>
  <c r="C1401" i="51"/>
  <c r="E1401" i="51"/>
  <c r="D1401" i="51"/>
  <c r="C1393" i="51"/>
  <c r="D1393" i="51"/>
  <c r="E1393" i="51"/>
  <c r="C1385" i="51"/>
  <c r="E1385" i="51"/>
  <c r="D1385" i="51"/>
  <c r="C1377" i="51"/>
  <c r="E1377" i="51"/>
  <c r="D1377" i="51"/>
  <c r="C1369" i="51"/>
  <c r="E1369" i="51"/>
  <c r="D1369" i="51"/>
  <c r="C1361" i="51"/>
  <c r="D1361" i="51"/>
  <c r="E1361" i="51"/>
  <c r="C1353" i="51"/>
  <c r="E1353" i="51"/>
  <c r="D1353" i="51"/>
  <c r="C1345" i="51"/>
  <c r="D1345" i="51"/>
  <c r="E1345" i="51"/>
  <c r="C1337" i="51"/>
  <c r="E1337" i="51"/>
  <c r="D1337" i="51"/>
  <c r="C1329" i="51"/>
  <c r="D1329" i="51"/>
  <c r="E1329" i="51"/>
  <c r="C1321" i="51"/>
  <c r="E1321" i="51"/>
  <c r="D1321" i="51"/>
  <c r="C1313" i="51"/>
  <c r="E1313" i="51"/>
  <c r="D1313" i="51"/>
  <c r="C1305" i="51"/>
  <c r="E1305" i="51"/>
  <c r="D1305" i="51"/>
  <c r="C1297" i="51"/>
  <c r="D1297" i="51"/>
  <c r="E1297" i="51"/>
  <c r="C1289" i="51"/>
  <c r="E1289" i="51"/>
  <c r="D1289" i="51"/>
  <c r="C1281" i="51"/>
  <c r="D1281" i="51"/>
  <c r="E1281" i="51"/>
  <c r="C1273" i="51"/>
  <c r="E1273" i="51"/>
  <c r="D1273" i="51"/>
  <c r="C1265" i="51"/>
  <c r="D1265" i="51"/>
  <c r="E1265" i="51"/>
  <c r="C1257" i="51"/>
  <c r="E1257" i="51"/>
  <c r="D1257" i="51"/>
  <c r="C1249" i="51"/>
  <c r="E1249" i="51"/>
  <c r="D1249" i="51"/>
  <c r="C1241" i="51"/>
  <c r="E1241" i="51"/>
  <c r="D1241" i="51"/>
  <c r="C1237" i="51"/>
  <c r="E1237" i="51"/>
  <c r="D1237" i="51"/>
  <c r="C1229" i="51"/>
  <c r="D1229" i="51"/>
  <c r="E1229" i="51"/>
  <c r="C1221" i="51"/>
  <c r="D1221" i="51"/>
  <c r="E1221" i="51"/>
  <c r="C1213" i="51"/>
  <c r="D1213" i="51"/>
  <c r="E1213" i="51"/>
  <c r="C1205" i="51"/>
  <c r="D1205" i="51"/>
  <c r="E1205" i="51"/>
  <c r="C1197" i="51"/>
  <c r="D1197" i="51"/>
  <c r="E1197" i="51"/>
  <c r="C1189" i="51"/>
  <c r="D1189" i="51"/>
  <c r="E1189" i="51"/>
  <c r="C1181" i="51"/>
  <c r="D1181" i="51"/>
  <c r="E1181" i="51"/>
  <c r="C1173" i="51"/>
  <c r="E1173" i="51"/>
  <c r="D1173" i="51"/>
  <c r="C1165" i="51"/>
  <c r="D1165" i="51"/>
  <c r="E1165" i="51"/>
  <c r="C1157" i="51"/>
  <c r="D1157" i="51"/>
  <c r="E1157" i="51"/>
  <c r="C1149" i="51"/>
  <c r="D1149" i="51"/>
  <c r="E1149" i="51"/>
  <c r="C1141" i="51"/>
  <c r="D1141" i="51"/>
  <c r="E1141" i="51"/>
  <c r="C1133" i="51"/>
  <c r="D1133" i="51"/>
  <c r="E1133" i="51"/>
  <c r="C1125" i="51"/>
  <c r="D1125" i="51"/>
  <c r="E1125" i="51"/>
  <c r="C1117" i="51"/>
  <c r="D1117" i="51"/>
  <c r="E1117" i="51"/>
  <c r="E1109" i="51"/>
  <c r="D1109" i="51"/>
  <c r="C1109" i="51"/>
  <c r="E1101" i="51"/>
  <c r="D1101" i="51"/>
  <c r="C1101" i="51"/>
  <c r="E1093" i="51"/>
  <c r="D1093" i="51"/>
  <c r="C1093" i="51"/>
  <c r="E1085" i="51"/>
  <c r="D1085" i="51"/>
  <c r="C1085" i="51"/>
  <c r="E1077" i="51"/>
  <c r="C1077" i="51"/>
  <c r="D1077" i="51"/>
  <c r="E1057" i="51"/>
  <c r="C1057" i="51"/>
  <c r="D1057" i="51"/>
  <c r="D1020" i="51"/>
  <c r="C1020" i="51"/>
  <c r="E1020" i="51"/>
  <c r="C970" i="51"/>
  <c r="D970" i="51"/>
  <c r="E970" i="51"/>
  <c r="D934" i="51"/>
  <c r="E934" i="51"/>
  <c r="C934" i="51"/>
  <c r="D840" i="51"/>
  <c r="C840" i="51"/>
  <c r="E840" i="51"/>
  <c r="C787" i="51"/>
  <c r="E787" i="51"/>
  <c r="D787" i="51"/>
  <c r="C735" i="51"/>
  <c r="D735" i="51"/>
  <c r="E735" i="51"/>
  <c r="E693" i="51"/>
  <c r="C693" i="51"/>
  <c r="D693" i="51"/>
  <c r="C631" i="51"/>
  <c r="D631" i="51"/>
  <c r="E631" i="51"/>
  <c r="C567" i="51"/>
  <c r="D567" i="51"/>
  <c r="E567" i="51"/>
  <c r="E491" i="51"/>
  <c r="D491" i="51"/>
  <c r="C491" i="51"/>
  <c r="C424" i="51"/>
  <c r="D424" i="51"/>
  <c r="E424" i="51"/>
  <c r="E398" i="51"/>
  <c r="D398" i="51"/>
  <c r="C398" i="51"/>
  <c r="D325" i="51"/>
  <c r="E325" i="51"/>
  <c r="C325" i="51"/>
  <c r="E228" i="51"/>
  <c r="D228" i="51"/>
  <c r="C228" i="51"/>
  <c r="E70" i="51"/>
  <c r="C70" i="51"/>
  <c r="D70" i="51"/>
  <c r="C999" i="51"/>
  <c r="D999" i="51"/>
  <c r="E999" i="51"/>
  <c r="C967" i="51"/>
  <c r="E967" i="51"/>
  <c r="D967" i="51"/>
  <c r="C935" i="51"/>
  <c r="E935" i="51"/>
  <c r="D935" i="51"/>
  <c r="E897" i="51"/>
  <c r="C897" i="51"/>
  <c r="D897" i="51"/>
  <c r="E862" i="51"/>
  <c r="C862" i="51"/>
  <c r="D862" i="51"/>
  <c r="E789" i="51"/>
  <c r="C789" i="51"/>
  <c r="D789" i="51"/>
  <c r="E753" i="51"/>
  <c r="C753" i="51"/>
  <c r="D753" i="51"/>
  <c r="C703" i="51"/>
  <c r="D703" i="51"/>
  <c r="E703" i="51"/>
  <c r="C663" i="51"/>
  <c r="E663" i="51"/>
  <c r="D663" i="51"/>
  <c r="E617" i="51"/>
  <c r="C617" i="51"/>
  <c r="D617" i="51"/>
  <c r="C575" i="51"/>
  <c r="D575" i="51"/>
  <c r="E575" i="51"/>
  <c r="C535" i="51"/>
  <c r="E535" i="51"/>
  <c r="D535" i="51"/>
  <c r="C500" i="51"/>
  <c r="E500" i="51"/>
  <c r="D500" i="51"/>
  <c r="C468" i="51"/>
  <c r="E468" i="51"/>
  <c r="D468" i="51"/>
  <c r="C423" i="51"/>
  <c r="E423" i="51"/>
  <c r="D423" i="51"/>
  <c r="C340" i="51"/>
  <c r="E340" i="51"/>
  <c r="D340" i="51"/>
  <c r="D277" i="51"/>
  <c r="C277" i="51"/>
  <c r="E277" i="51"/>
  <c r="C217" i="51"/>
  <c r="E217" i="51"/>
  <c r="D217" i="51"/>
  <c r="C138" i="51"/>
  <c r="D138" i="51"/>
  <c r="E138" i="51"/>
  <c r="C59" i="51"/>
  <c r="D59" i="51"/>
  <c r="E59" i="51"/>
  <c r="E893" i="51"/>
  <c r="D893" i="51"/>
  <c r="C893" i="51"/>
  <c r="E861" i="51"/>
  <c r="D861" i="51"/>
  <c r="C861" i="51"/>
  <c r="E829" i="51"/>
  <c r="D829" i="51"/>
  <c r="C829" i="51"/>
  <c r="C783" i="51"/>
  <c r="D783" i="51"/>
  <c r="E783" i="51"/>
  <c r="C751" i="51"/>
  <c r="D751" i="51"/>
  <c r="E751" i="51"/>
  <c r="C698" i="51"/>
  <c r="E698" i="51"/>
  <c r="D698" i="51"/>
  <c r="C666" i="51"/>
  <c r="E666" i="51"/>
  <c r="D666" i="51"/>
  <c r="C634" i="51"/>
  <c r="D634" i="51"/>
  <c r="E634" i="51"/>
  <c r="C602" i="51"/>
  <c r="E602" i="51"/>
  <c r="D602" i="51"/>
  <c r="C570" i="51"/>
  <c r="D570" i="51"/>
  <c r="E570" i="51"/>
  <c r="E538" i="51"/>
  <c r="C538" i="51"/>
  <c r="D538" i="51"/>
  <c r="D493" i="51"/>
  <c r="E493" i="51"/>
  <c r="C493" i="51"/>
  <c r="E446" i="51"/>
  <c r="D446" i="51"/>
  <c r="C446" i="51"/>
  <c r="C392" i="51"/>
  <c r="D392" i="51"/>
  <c r="E392" i="51"/>
  <c r="C339" i="51"/>
  <c r="E339" i="51"/>
  <c r="D339" i="51"/>
  <c r="C275" i="51"/>
  <c r="E275" i="51"/>
  <c r="D275" i="51"/>
  <c r="C214" i="51"/>
  <c r="E214" i="51"/>
  <c r="D214" i="51"/>
  <c r="C122" i="51"/>
  <c r="D122" i="51"/>
  <c r="E122" i="51"/>
  <c r="D461" i="51"/>
  <c r="E461" i="51"/>
  <c r="C461" i="51"/>
  <c r="E407" i="51"/>
  <c r="C407" i="51"/>
  <c r="D407" i="51"/>
  <c r="D369" i="51"/>
  <c r="C369" i="51"/>
  <c r="E369" i="51"/>
  <c r="E334" i="51"/>
  <c r="C334" i="51"/>
  <c r="D334" i="51"/>
  <c r="C276" i="51"/>
  <c r="E276" i="51"/>
  <c r="D276" i="51"/>
  <c r="C198" i="51"/>
  <c r="E198" i="51"/>
  <c r="D198" i="51"/>
  <c r="E65" i="51"/>
  <c r="D65" i="51"/>
  <c r="C65" i="51"/>
  <c r="D58" i="51"/>
  <c r="C58" i="51"/>
  <c r="E58" i="51"/>
  <c r="E3042" i="51"/>
  <c r="D3042" i="51"/>
  <c r="C3042" i="51"/>
  <c r="E3106" i="51"/>
  <c r="D3106" i="51"/>
  <c r="C3106" i="51"/>
  <c r="E3170" i="51"/>
  <c r="D3170" i="51"/>
  <c r="C3170" i="51"/>
  <c r="E3218" i="51"/>
  <c r="D3218" i="51"/>
  <c r="C3218" i="51"/>
  <c r="D3257" i="51"/>
  <c r="E3257" i="51"/>
  <c r="C3257" i="51"/>
  <c r="D3307" i="51"/>
  <c r="E3307" i="51"/>
  <c r="C3307" i="51"/>
  <c r="E3346" i="51"/>
  <c r="D3346" i="51"/>
  <c r="C3346" i="51"/>
  <c r="C3391" i="51"/>
  <c r="D3391" i="51"/>
  <c r="E3391" i="51"/>
  <c r="C3423" i="51"/>
  <c r="D3423" i="51"/>
  <c r="E3423" i="51"/>
  <c r="C3455" i="51"/>
  <c r="D3455" i="51"/>
  <c r="E3455" i="51"/>
  <c r="C3487" i="51"/>
  <c r="D3487" i="51"/>
  <c r="E3487" i="51"/>
  <c r="C3519" i="51"/>
  <c r="D3519" i="51"/>
  <c r="E3519" i="51"/>
  <c r="C3551" i="51"/>
  <c r="D3551" i="51"/>
  <c r="E3551" i="51"/>
  <c r="C3583" i="51"/>
  <c r="D3583" i="51"/>
  <c r="E3583" i="51"/>
  <c r="C3615" i="51"/>
  <c r="D3615" i="51"/>
  <c r="E3615" i="51"/>
  <c r="C3647" i="51"/>
  <c r="D3647" i="51"/>
  <c r="E3647" i="51"/>
  <c r="C3679" i="51"/>
  <c r="D3679" i="51"/>
  <c r="E3679" i="51"/>
  <c r="C3711" i="51"/>
  <c r="D3711" i="51"/>
  <c r="E3711" i="51"/>
  <c r="C3743" i="51"/>
  <c r="D3743" i="51"/>
  <c r="E3743" i="51"/>
  <c r="C3775" i="51"/>
  <c r="D3775" i="51"/>
  <c r="E3775" i="51"/>
  <c r="C3807" i="51"/>
  <c r="D3807" i="51"/>
  <c r="E3807" i="51"/>
  <c r="C3839" i="51"/>
  <c r="D3839" i="51"/>
  <c r="E3839" i="51"/>
  <c r="C3871" i="51"/>
  <c r="D3871" i="51"/>
  <c r="E3871" i="51"/>
  <c r="C3903" i="51"/>
  <c r="D3903" i="51"/>
  <c r="E3903" i="51"/>
  <c r="C3935" i="51"/>
  <c r="D3935" i="51"/>
  <c r="E3935" i="51"/>
  <c r="C3967" i="51"/>
  <c r="D3967" i="51"/>
  <c r="E3967" i="51"/>
  <c r="C3999" i="51"/>
  <c r="D3999" i="51"/>
  <c r="E3999" i="51"/>
  <c r="C4031" i="51"/>
  <c r="D4031" i="51"/>
  <c r="E4031" i="51"/>
  <c r="C4063" i="51"/>
  <c r="D4063" i="51"/>
  <c r="E4063" i="51"/>
  <c r="C4095" i="51"/>
  <c r="D4095" i="51"/>
  <c r="E4095" i="51"/>
  <c r="C4124" i="51"/>
  <c r="D4124" i="51"/>
  <c r="E4124" i="51"/>
  <c r="C4132" i="51"/>
  <c r="D4132" i="51"/>
  <c r="E4132" i="51"/>
  <c r="C4140" i="51"/>
  <c r="E4140" i="51"/>
  <c r="D4140" i="51"/>
  <c r="C4148" i="51"/>
  <c r="D4148" i="51"/>
  <c r="E4148" i="51"/>
  <c r="C4156" i="51"/>
  <c r="D4156" i="51"/>
  <c r="E4156" i="51"/>
  <c r="C4164" i="51"/>
  <c r="D4164" i="51"/>
  <c r="E4164" i="51"/>
  <c r="C4172" i="51"/>
  <c r="E4172" i="51"/>
  <c r="D4172" i="51"/>
  <c r="C4180" i="51"/>
  <c r="D4180" i="51"/>
  <c r="E4180" i="51"/>
  <c r="C4188" i="51"/>
  <c r="E4188" i="51"/>
  <c r="D4188" i="51"/>
  <c r="C4196" i="51"/>
  <c r="D4196" i="51"/>
  <c r="E4196" i="51"/>
  <c r="C4204" i="51"/>
  <c r="E4204" i="51"/>
  <c r="D4204" i="51"/>
  <c r="C4212" i="51"/>
  <c r="D4212" i="51"/>
  <c r="E4212" i="51"/>
  <c r="C4220" i="51"/>
  <c r="E4220" i="51"/>
  <c r="D4220" i="51"/>
  <c r="C4228" i="51"/>
  <c r="D4228" i="51"/>
  <c r="E4228" i="51"/>
  <c r="C4236" i="51"/>
  <c r="E4236" i="51"/>
  <c r="D4236" i="51"/>
  <c r="C4244" i="51"/>
  <c r="D4244" i="51"/>
  <c r="E4244" i="51"/>
  <c r="C4252" i="51"/>
  <c r="D4252" i="51"/>
  <c r="E4252" i="51"/>
  <c r="C4260" i="51"/>
  <c r="D4260" i="51"/>
  <c r="E4260" i="51"/>
  <c r="C4268" i="51"/>
  <c r="E4268" i="51"/>
  <c r="D4268" i="51"/>
  <c r="C4276" i="51"/>
  <c r="D4276" i="51"/>
  <c r="E4276" i="51"/>
  <c r="C4284" i="51"/>
  <c r="D4284" i="51"/>
  <c r="E4284" i="51"/>
  <c r="C4292" i="51"/>
  <c r="D4292" i="51"/>
  <c r="E4292" i="51"/>
  <c r="C4300" i="51"/>
  <c r="E4300" i="51"/>
  <c r="D4300" i="51"/>
  <c r="C4308" i="51"/>
  <c r="D4308" i="51"/>
  <c r="E4308" i="51"/>
  <c r="C4316" i="51"/>
  <c r="D4316" i="51"/>
  <c r="E4316" i="51"/>
  <c r="C4324" i="51"/>
  <c r="D4324" i="51"/>
  <c r="E4324" i="51"/>
  <c r="C4332" i="51"/>
  <c r="E4332" i="51"/>
  <c r="D4332" i="51"/>
  <c r="C4340" i="51"/>
  <c r="D4340" i="51"/>
  <c r="E4340" i="51"/>
  <c r="C4348" i="51"/>
  <c r="D4348" i="51"/>
  <c r="E4348" i="51"/>
  <c r="C4356" i="51"/>
  <c r="D4356" i="51"/>
  <c r="E4356" i="51"/>
  <c r="C4364" i="51"/>
  <c r="E4364" i="51"/>
  <c r="D4364" i="51"/>
  <c r="C4372" i="51"/>
  <c r="D4372" i="51"/>
  <c r="E4372" i="51"/>
  <c r="C4380" i="51"/>
  <c r="D4380" i="51"/>
  <c r="E4380" i="51"/>
  <c r="C4388" i="51"/>
  <c r="D4388" i="51"/>
  <c r="E4388" i="51"/>
  <c r="C4396" i="51"/>
  <c r="E4396" i="51"/>
  <c r="D4396" i="51"/>
  <c r="C4404" i="51"/>
  <c r="D4404" i="51"/>
  <c r="E4404" i="51"/>
  <c r="C4412" i="51"/>
  <c r="D4412" i="51"/>
  <c r="E4412" i="51"/>
  <c r="C4420" i="51"/>
  <c r="D4420" i="51"/>
  <c r="E4420" i="51"/>
  <c r="C4428" i="51"/>
  <c r="E4428" i="51"/>
  <c r="D4428" i="51"/>
  <c r="C4436" i="51"/>
  <c r="D4436" i="51"/>
  <c r="E4436" i="51"/>
  <c r="C4444" i="51"/>
  <c r="D4444" i="51"/>
  <c r="E4444" i="51"/>
  <c r="C4452" i="51"/>
  <c r="D4452" i="51"/>
  <c r="E4452" i="51"/>
  <c r="C4460" i="51"/>
  <c r="E4460" i="51"/>
  <c r="D4460" i="51"/>
  <c r="C4468" i="51"/>
  <c r="D4468" i="51"/>
  <c r="E4468" i="51"/>
  <c r="C4476" i="51"/>
  <c r="E4476" i="51"/>
  <c r="D4476" i="51"/>
  <c r="C4484" i="51"/>
  <c r="D4484" i="51"/>
  <c r="E4484" i="51"/>
  <c r="C4492" i="51"/>
  <c r="E4492" i="51"/>
  <c r="D4492" i="51"/>
  <c r="C4500" i="51"/>
  <c r="D4500" i="51"/>
  <c r="E4500" i="51"/>
  <c r="E3114" i="51"/>
  <c r="C3114" i="51"/>
  <c r="D3114" i="51"/>
  <c r="D3195" i="51"/>
  <c r="E3195" i="51"/>
  <c r="C3195" i="51"/>
  <c r="D3291" i="51"/>
  <c r="E3291" i="51"/>
  <c r="C3291" i="51"/>
  <c r="D3337" i="51"/>
  <c r="E3337" i="51"/>
  <c r="C3337" i="51"/>
  <c r="D3387" i="51"/>
  <c r="E3387" i="51"/>
  <c r="C3387" i="51"/>
  <c r="C3459" i="51"/>
  <c r="D3459" i="51"/>
  <c r="E3459" i="51"/>
  <c r="C3523" i="51"/>
  <c r="E3523" i="51"/>
  <c r="D3523" i="51"/>
  <c r="C3571" i="51"/>
  <c r="D3571" i="51"/>
  <c r="E3571" i="51"/>
  <c r="C3603" i="51"/>
  <c r="D3603" i="51"/>
  <c r="E3603" i="51"/>
  <c r="C3667" i="51"/>
  <c r="E3667" i="51"/>
  <c r="D3667" i="51"/>
  <c r="C3747" i="51"/>
  <c r="D3747" i="51"/>
  <c r="E3747" i="51"/>
  <c r="D3819" i="51"/>
  <c r="E3819" i="51"/>
  <c r="C3819" i="51"/>
  <c r="C3875" i="51"/>
  <c r="E3875" i="51"/>
  <c r="D3875" i="51"/>
  <c r="C3907" i="51"/>
  <c r="D3907" i="51"/>
  <c r="E3907" i="51"/>
  <c r="C3955" i="51"/>
  <c r="E3955" i="51"/>
  <c r="D3955" i="51"/>
  <c r="C4019" i="51"/>
  <c r="E4019" i="51"/>
  <c r="D4019" i="51"/>
  <c r="C4067" i="51"/>
  <c r="D4067" i="51"/>
  <c r="E4067" i="51"/>
  <c r="D4123" i="51"/>
  <c r="E4123" i="51"/>
  <c r="C4123" i="51"/>
  <c r="D4141" i="51"/>
  <c r="C4141" i="51"/>
  <c r="E4141" i="51"/>
  <c r="C4159" i="51"/>
  <c r="D4159" i="51"/>
  <c r="E4159" i="51"/>
  <c r="E4167" i="51"/>
  <c r="C4167" i="51"/>
  <c r="D4167" i="51"/>
  <c r="E4183" i="51"/>
  <c r="D4183" i="51"/>
  <c r="C4183" i="51"/>
  <c r="E4199" i="51"/>
  <c r="C4199" i="51"/>
  <c r="D4199" i="51"/>
  <c r="E4215" i="51"/>
  <c r="D4215" i="51"/>
  <c r="C4215" i="51"/>
  <c r="D4235" i="51"/>
  <c r="E4235" i="51"/>
  <c r="C4235" i="51"/>
  <c r="D4253" i="51"/>
  <c r="C4253" i="51"/>
  <c r="E4253" i="51"/>
  <c r="D4269" i="51"/>
  <c r="C4269" i="51"/>
  <c r="E4269" i="51"/>
  <c r="D4283" i="51"/>
  <c r="E4283" i="51"/>
  <c r="C4283" i="51"/>
  <c r="E4295" i="51"/>
  <c r="C4295" i="51"/>
  <c r="D4295" i="51"/>
  <c r="D4309" i="51"/>
  <c r="C4309" i="51"/>
  <c r="E4309" i="51"/>
  <c r="C4323" i="51"/>
  <c r="D4323" i="51"/>
  <c r="E4323" i="51"/>
  <c r="D4341" i="51"/>
  <c r="C4341" i="51"/>
  <c r="E4341" i="51"/>
  <c r="D4357" i="51"/>
  <c r="E4357" i="51"/>
  <c r="C4357" i="51"/>
  <c r="D4377" i="51"/>
  <c r="E4377" i="51"/>
  <c r="C4377" i="51"/>
  <c r="D4393" i="51"/>
  <c r="E4393" i="51"/>
  <c r="C4393" i="51"/>
  <c r="D4409" i="51"/>
  <c r="E4409" i="51"/>
  <c r="C4409" i="51"/>
  <c r="D4427" i="51"/>
  <c r="E4427" i="51"/>
  <c r="C4427" i="51"/>
  <c r="D4445" i="51"/>
  <c r="C4445" i="51"/>
  <c r="E4445" i="51"/>
  <c r="C4463" i="51"/>
  <c r="D4463" i="51"/>
  <c r="E4463" i="51"/>
  <c r="C4483" i="51"/>
  <c r="D4483" i="51"/>
  <c r="E4483" i="51"/>
  <c r="C4499" i="51"/>
  <c r="E4499" i="51"/>
  <c r="D4499" i="51"/>
  <c r="D3125" i="51"/>
  <c r="C3125" i="51"/>
  <c r="E3125" i="51"/>
  <c r="C3327" i="51"/>
  <c r="D3327" i="51"/>
  <c r="E3327" i="51"/>
  <c r="E3398" i="51"/>
  <c r="C3398" i="51"/>
  <c r="D3398" i="51"/>
  <c r="E3446" i="51"/>
  <c r="C3446" i="51"/>
  <c r="D3446" i="51"/>
  <c r="E3486" i="51"/>
  <c r="C3486" i="51"/>
  <c r="D3486" i="51"/>
  <c r="E3566" i="51"/>
  <c r="D3566" i="51"/>
  <c r="C3566" i="51"/>
  <c r="E3614" i="51"/>
  <c r="C3614" i="51"/>
  <c r="D3614" i="51"/>
  <c r="E3670" i="51"/>
  <c r="C3670" i="51"/>
  <c r="D3670" i="51"/>
  <c r="E3734" i="51"/>
  <c r="C3734" i="51"/>
  <c r="D3734" i="51"/>
  <c r="E3774" i="51"/>
  <c r="D3774" i="51"/>
  <c r="C3774" i="51"/>
  <c r="E3830" i="51"/>
  <c r="C3830" i="51"/>
  <c r="D3830" i="51"/>
  <c r="E3894" i="51"/>
  <c r="C3894" i="51"/>
  <c r="D3894" i="51"/>
  <c r="E3950" i="51"/>
  <c r="D3950" i="51"/>
  <c r="C3950" i="51"/>
  <c r="E4014" i="51"/>
  <c r="C4014" i="51"/>
  <c r="D4014" i="51"/>
  <c r="E4062" i="51"/>
  <c r="D4062" i="51"/>
  <c r="C4062" i="51"/>
  <c r="E4118" i="51"/>
  <c r="C4118" i="51"/>
  <c r="D4118" i="51"/>
  <c r="C4116" i="51"/>
  <c r="D4116" i="51"/>
  <c r="E4116" i="51"/>
  <c r="C4100" i="51"/>
  <c r="D4100" i="51"/>
  <c r="E4100" i="51"/>
  <c r="C4084" i="51"/>
  <c r="D4084" i="51"/>
  <c r="E4084" i="51"/>
  <c r="C4068" i="51"/>
  <c r="D4068" i="51"/>
  <c r="E4068" i="51"/>
  <c r="C4052" i="51"/>
  <c r="D4052" i="51"/>
  <c r="E4052" i="51"/>
  <c r="C4036" i="51"/>
  <c r="D4036" i="51"/>
  <c r="E4036" i="51"/>
  <c r="C4020" i="51"/>
  <c r="D4020" i="51"/>
  <c r="E4020" i="51"/>
  <c r="C4004" i="51"/>
  <c r="D4004" i="51"/>
  <c r="E4004" i="51"/>
  <c r="C3988" i="51"/>
  <c r="D3988" i="51"/>
  <c r="E3988" i="51"/>
  <c r="C3972" i="51"/>
  <c r="D3972" i="51"/>
  <c r="E3972" i="51"/>
  <c r="C3956" i="51"/>
  <c r="D3956" i="51"/>
  <c r="E3956" i="51"/>
  <c r="C3940" i="51"/>
  <c r="D3940" i="51"/>
  <c r="E3940" i="51"/>
  <c r="C3924" i="51"/>
  <c r="D3924" i="51"/>
  <c r="E3924" i="51"/>
  <c r="C3908" i="51"/>
  <c r="D3908" i="51"/>
  <c r="E3908" i="51"/>
  <c r="C3892" i="51"/>
  <c r="D3892" i="51"/>
  <c r="E3892" i="51"/>
  <c r="C3876" i="51"/>
  <c r="D3876" i="51"/>
  <c r="E3876" i="51"/>
  <c r="C3860" i="51"/>
  <c r="D3860" i="51"/>
  <c r="E3860" i="51"/>
  <c r="C3844" i="51"/>
  <c r="D3844" i="51"/>
  <c r="E3844" i="51"/>
  <c r="C3828" i="51"/>
  <c r="D3828" i="51"/>
  <c r="E3828" i="51"/>
  <c r="C3812" i="51"/>
  <c r="D3812" i="51"/>
  <c r="E3812" i="51"/>
  <c r="C3796" i="51"/>
  <c r="D3796" i="51"/>
  <c r="E3796" i="51"/>
  <c r="C3780" i="51"/>
  <c r="D3780" i="51"/>
  <c r="E3780" i="51"/>
  <c r="C3764" i="51"/>
  <c r="D3764" i="51"/>
  <c r="E3764" i="51"/>
  <c r="C3748" i="51"/>
  <c r="D3748" i="51"/>
  <c r="E3748" i="51"/>
  <c r="C3732" i="51"/>
  <c r="D3732" i="51"/>
  <c r="E3732" i="51"/>
  <c r="C3716" i="51"/>
  <c r="D3716" i="51"/>
  <c r="E3716" i="51"/>
  <c r="C3700" i="51"/>
  <c r="D3700" i="51"/>
  <c r="E3700" i="51"/>
  <c r="C3684" i="51"/>
  <c r="D3684" i="51"/>
  <c r="E3684" i="51"/>
  <c r="C3668" i="51"/>
  <c r="D3668" i="51"/>
  <c r="E3668" i="51"/>
  <c r="C3652" i="51"/>
  <c r="D3652" i="51"/>
  <c r="E3652" i="51"/>
  <c r="C3636" i="51"/>
  <c r="D3636" i="51"/>
  <c r="E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E3358" i="51"/>
  <c r="C3358" i="51"/>
  <c r="D3358" i="51"/>
  <c r="E3335" i="51"/>
  <c r="C3335" i="51"/>
  <c r="D3335" i="51"/>
  <c r="D3317" i="51"/>
  <c r="C3317" i="51"/>
  <c r="E3317" i="51"/>
  <c r="E3294" i="51"/>
  <c r="C3294" i="51"/>
  <c r="D3294" i="51"/>
  <c r="E3271" i="51"/>
  <c r="C3271" i="51"/>
  <c r="D3271" i="51"/>
  <c r="D3253" i="51"/>
  <c r="C3253" i="51"/>
  <c r="E3253" i="51"/>
  <c r="E3230" i="51"/>
  <c r="C3230" i="51"/>
  <c r="D3230" i="51"/>
  <c r="E3207" i="51"/>
  <c r="C3207" i="51"/>
  <c r="D3207" i="51"/>
  <c r="D3189" i="51"/>
  <c r="C3189" i="51"/>
  <c r="E3189" i="51"/>
  <c r="D3161" i="51"/>
  <c r="E3161" i="51"/>
  <c r="C3161" i="51"/>
  <c r="D3129" i="51"/>
  <c r="E3129" i="51"/>
  <c r="C3129" i="51"/>
  <c r="D3097" i="51"/>
  <c r="E3097" i="51"/>
  <c r="C3097" i="51"/>
  <c r="D3065" i="51"/>
  <c r="E3065" i="51"/>
  <c r="C3065" i="51"/>
  <c r="D3033" i="51"/>
  <c r="E3033" i="51"/>
  <c r="C3033" i="51"/>
  <c r="C1757" i="51"/>
  <c r="D1757" i="51"/>
  <c r="E1757" i="51"/>
  <c r="D4113" i="51"/>
  <c r="C4113" i="51"/>
  <c r="E4113" i="51"/>
  <c r="D4097" i="51"/>
  <c r="C4097" i="51"/>
  <c r="E4097" i="51"/>
  <c r="D4081" i="51"/>
  <c r="C4081" i="51"/>
  <c r="E4081" i="51"/>
  <c r="D4065" i="51"/>
  <c r="C4065" i="51"/>
  <c r="E4065" i="51"/>
  <c r="D4049" i="51"/>
  <c r="C4049" i="51"/>
  <c r="E4049" i="51"/>
  <c r="D4033" i="51"/>
  <c r="C4033" i="51"/>
  <c r="E4033" i="51"/>
  <c r="D4017" i="51"/>
  <c r="C4017" i="51"/>
  <c r="E4017" i="51"/>
  <c r="D4001" i="51"/>
  <c r="C4001" i="51"/>
  <c r="E4001" i="51"/>
  <c r="D3985" i="51"/>
  <c r="C3985" i="51"/>
  <c r="E3985" i="51"/>
  <c r="D3969" i="51"/>
  <c r="C3969" i="51"/>
  <c r="E3969" i="51"/>
  <c r="D3953" i="51"/>
  <c r="C3953" i="51"/>
  <c r="E3953" i="51"/>
  <c r="D3937" i="51"/>
  <c r="C3937" i="51"/>
  <c r="E3937" i="51"/>
  <c r="D3921" i="51"/>
  <c r="C3921" i="51"/>
  <c r="E3921" i="51"/>
  <c r="D3905" i="51"/>
  <c r="C3905" i="51"/>
  <c r="E3905" i="51"/>
  <c r="D3889" i="51"/>
  <c r="C3889" i="51"/>
  <c r="E3889" i="51"/>
  <c r="D3873" i="51"/>
  <c r="C3873" i="51"/>
  <c r="E3873" i="51"/>
  <c r="D3857" i="51"/>
  <c r="C3857" i="51"/>
  <c r="E3857" i="51"/>
  <c r="D3841" i="51"/>
  <c r="C3841" i="51"/>
  <c r="E3841" i="51"/>
  <c r="D3825" i="51"/>
  <c r="C3825" i="51"/>
  <c r="E3825" i="51"/>
  <c r="D3809" i="51"/>
  <c r="C3809" i="51"/>
  <c r="E3809" i="51"/>
  <c r="D3793" i="51"/>
  <c r="C3793" i="51"/>
  <c r="E3793" i="51"/>
  <c r="D3777" i="51"/>
  <c r="C3777" i="51"/>
  <c r="E3777" i="51"/>
  <c r="D3761" i="51"/>
  <c r="C3761" i="51"/>
  <c r="E3761" i="51"/>
  <c r="D3745" i="51"/>
  <c r="C3745" i="51"/>
  <c r="E3745" i="51"/>
  <c r="D3729" i="51"/>
  <c r="C3729" i="51"/>
  <c r="E3729" i="51"/>
  <c r="D3713" i="51"/>
  <c r="C3713" i="51"/>
  <c r="E3713" i="51"/>
  <c r="D3697" i="51"/>
  <c r="C3697" i="51"/>
  <c r="E3697" i="51"/>
  <c r="D3681" i="51"/>
  <c r="C3681" i="51"/>
  <c r="E3681" i="51"/>
  <c r="D3665" i="51"/>
  <c r="C3665" i="51"/>
  <c r="E3665" i="51"/>
  <c r="D3649" i="51"/>
  <c r="C3649" i="51"/>
  <c r="E3649" i="51"/>
  <c r="D3633" i="51"/>
  <c r="C3633" i="51"/>
  <c r="E3633" i="51"/>
  <c r="D3617" i="51"/>
  <c r="C3617" i="51"/>
  <c r="E3617" i="51"/>
  <c r="D3601" i="51"/>
  <c r="C3601" i="51"/>
  <c r="E3601" i="51"/>
  <c r="D3585" i="51"/>
  <c r="C3585" i="51"/>
  <c r="E3585" i="51"/>
  <c r="D3569" i="51"/>
  <c r="C3569" i="51"/>
  <c r="E3569" i="51"/>
  <c r="D3553" i="51"/>
  <c r="C3553" i="51"/>
  <c r="E3553" i="51"/>
  <c r="D3537" i="51"/>
  <c r="C3537" i="51"/>
  <c r="E3537" i="51"/>
  <c r="D3521" i="51"/>
  <c r="C3521" i="51"/>
  <c r="E3521" i="51"/>
  <c r="D3505" i="51"/>
  <c r="C3505" i="51"/>
  <c r="E3505" i="51"/>
  <c r="D3489" i="51"/>
  <c r="C3489" i="51"/>
  <c r="E3489" i="51"/>
  <c r="D3473" i="51"/>
  <c r="C3473" i="51"/>
  <c r="E3473" i="51"/>
  <c r="D3457" i="51"/>
  <c r="C3457" i="51"/>
  <c r="E3457" i="51"/>
  <c r="D3441" i="51"/>
  <c r="C3441" i="51"/>
  <c r="E3441" i="51"/>
  <c r="D3425" i="51"/>
  <c r="C3425" i="51"/>
  <c r="E3425" i="51"/>
  <c r="D3409" i="51"/>
  <c r="C3409" i="51"/>
  <c r="E3409" i="51"/>
  <c r="D3393" i="51"/>
  <c r="C3393" i="51"/>
  <c r="E3393" i="51"/>
  <c r="D3377" i="51"/>
  <c r="C3377" i="51"/>
  <c r="E3377" i="51"/>
  <c r="E3354" i="51"/>
  <c r="C3354" i="51"/>
  <c r="D3354" i="51"/>
  <c r="C3331" i="51"/>
  <c r="D3331" i="51"/>
  <c r="E3331" i="51"/>
  <c r="D3313" i="51"/>
  <c r="C3313" i="51"/>
  <c r="E3313" i="51"/>
  <c r="E3290" i="51"/>
  <c r="C3290" i="51"/>
  <c r="D3290" i="51"/>
  <c r="C3267" i="51"/>
  <c r="D3267" i="51"/>
  <c r="E3267" i="51"/>
  <c r="D3249" i="51"/>
  <c r="C3249" i="51"/>
  <c r="E3249" i="51"/>
  <c r="E3226" i="51"/>
  <c r="C3226" i="51"/>
  <c r="D3226" i="51"/>
  <c r="C3203" i="51"/>
  <c r="D3203" i="51"/>
  <c r="E3203" i="51"/>
  <c r="E3182" i="51"/>
  <c r="C3182" i="51"/>
  <c r="D3182" i="51"/>
  <c r="E3150" i="51"/>
  <c r="C3150" i="51"/>
  <c r="D3150" i="51"/>
  <c r="E3118" i="51"/>
  <c r="C3118" i="51"/>
  <c r="D3118" i="51"/>
  <c r="E3086" i="51"/>
  <c r="C3086" i="51"/>
  <c r="D3086" i="51"/>
  <c r="E3054" i="51"/>
  <c r="C3054" i="51"/>
  <c r="D3054" i="51"/>
  <c r="E3022" i="51"/>
  <c r="C3022" i="51"/>
  <c r="D3022" i="51"/>
  <c r="C3183" i="51"/>
  <c r="D3183" i="51"/>
  <c r="E3183" i="51"/>
  <c r="C3167" i="51"/>
  <c r="D3167" i="51"/>
  <c r="E3167" i="51"/>
  <c r="C3151" i="51"/>
  <c r="D3151" i="51"/>
  <c r="E3151" i="51"/>
  <c r="C3135" i="51"/>
  <c r="D3135" i="51"/>
  <c r="E3135" i="51"/>
  <c r="C3119" i="51"/>
  <c r="D3119" i="51"/>
  <c r="E3119" i="51"/>
  <c r="C3103" i="51"/>
  <c r="D3103" i="51"/>
  <c r="E3103" i="51"/>
  <c r="C3087" i="51"/>
  <c r="D3087" i="51"/>
  <c r="E3087" i="51"/>
  <c r="C3071" i="51"/>
  <c r="D3071" i="51"/>
  <c r="E3071" i="51"/>
  <c r="C3055" i="51"/>
  <c r="D3055" i="51"/>
  <c r="E3055" i="51"/>
  <c r="C3039" i="51"/>
  <c r="D3039" i="51"/>
  <c r="E3039" i="51"/>
  <c r="C3023" i="51"/>
  <c r="D3023" i="51"/>
  <c r="E3023" i="51"/>
  <c r="C3007" i="51"/>
  <c r="D3007" i="51"/>
  <c r="E3007" i="51"/>
  <c r="C1693" i="51"/>
  <c r="D1693" i="51"/>
  <c r="E1693" i="51"/>
  <c r="C3364" i="51"/>
  <c r="D3364" i="51"/>
  <c r="E3364" i="51"/>
  <c r="C3348" i="51"/>
  <c r="D3348" i="51"/>
  <c r="E3348" i="51"/>
  <c r="C3332" i="51"/>
  <c r="D3332" i="51"/>
  <c r="E3332" i="51"/>
  <c r="C3316" i="51"/>
  <c r="D3316" i="51"/>
  <c r="E3316" i="51"/>
  <c r="C3300" i="51"/>
  <c r="D3300" i="51"/>
  <c r="E3300" i="51"/>
  <c r="C3284" i="51"/>
  <c r="D3284" i="51"/>
  <c r="E3284" i="51"/>
  <c r="C3268" i="51"/>
  <c r="D3268" i="51"/>
  <c r="E3268" i="51"/>
  <c r="C3252" i="51"/>
  <c r="D3252" i="51"/>
  <c r="E3252" i="51"/>
  <c r="C3236" i="51"/>
  <c r="D3236" i="51"/>
  <c r="E3236" i="51"/>
  <c r="C3220" i="51"/>
  <c r="D3220" i="51"/>
  <c r="E3220" i="51"/>
  <c r="C3204" i="51"/>
  <c r="D3204" i="51"/>
  <c r="E3204" i="51"/>
  <c r="C3188" i="51"/>
  <c r="D3188" i="51"/>
  <c r="E3188" i="51"/>
  <c r="C3172" i="51"/>
  <c r="D3172" i="51"/>
  <c r="E3172" i="51"/>
  <c r="C3156" i="51"/>
  <c r="D3156" i="51"/>
  <c r="E3156" i="51"/>
  <c r="C3140" i="51"/>
  <c r="D3140" i="51"/>
  <c r="E3140" i="51"/>
  <c r="C3124" i="51"/>
  <c r="D3124" i="51"/>
  <c r="E3124" i="51"/>
  <c r="C3108" i="51"/>
  <c r="D3108" i="51"/>
  <c r="E3108" i="51"/>
  <c r="C3092" i="51"/>
  <c r="D3092" i="51"/>
  <c r="E3092" i="51"/>
  <c r="C3076" i="51"/>
  <c r="D3076" i="51"/>
  <c r="E3076" i="51"/>
  <c r="C3060" i="51"/>
  <c r="D3060" i="51"/>
  <c r="E3060" i="51"/>
  <c r="C3044" i="51"/>
  <c r="D3044" i="51"/>
  <c r="E3044" i="51"/>
  <c r="C3028" i="51"/>
  <c r="D3028" i="51"/>
  <c r="E3028" i="51"/>
  <c r="C3012" i="51"/>
  <c r="D3012" i="51"/>
  <c r="E3012" i="51"/>
  <c r="D3005" i="51"/>
  <c r="C3005" i="51"/>
  <c r="E3005" i="51"/>
  <c r="D3001" i="51"/>
  <c r="E3001" i="51"/>
  <c r="C3001" i="51"/>
  <c r="D2997" i="51"/>
  <c r="C2997" i="51"/>
  <c r="E2997" i="51"/>
  <c r="D2993" i="51"/>
  <c r="C2993" i="51"/>
  <c r="E2993" i="51"/>
  <c r="D2989" i="51"/>
  <c r="C2989" i="51"/>
  <c r="E2989" i="51"/>
  <c r="D2985" i="51"/>
  <c r="E2985" i="51"/>
  <c r="C2985" i="51"/>
  <c r="D2981" i="51"/>
  <c r="C2981" i="51"/>
  <c r="E2981" i="51"/>
  <c r="D2977" i="51"/>
  <c r="C2977" i="51"/>
  <c r="E2977" i="51"/>
  <c r="D2973" i="51"/>
  <c r="C2973" i="51"/>
  <c r="E2973" i="51"/>
  <c r="D2969" i="51"/>
  <c r="E2969" i="51"/>
  <c r="C2969" i="51"/>
  <c r="D2965" i="51"/>
  <c r="C2965" i="51"/>
  <c r="E2965" i="51"/>
  <c r="D2961" i="51"/>
  <c r="C2961" i="51"/>
  <c r="E2961" i="51"/>
  <c r="D2957" i="51"/>
  <c r="C2957" i="51"/>
  <c r="E2957" i="51"/>
  <c r="D2953" i="51"/>
  <c r="E2953" i="51"/>
  <c r="C2953" i="51"/>
  <c r="D2949" i="51"/>
  <c r="C2949" i="51"/>
  <c r="E2949" i="51"/>
  <c r="D2945" i="51"/>
  <c r="C2945" i="51"/>
  <c r="E2945" i="51"/>
  <c r="D2941" i="51"/>
  <c r="C2941" i="51"/>
  <c r="E2941" i="51"/>
  <c r="D2937" i="51"/>
  <c r="E2937" i="51"/>
  <c r="C2937" i="51"/>
  <c r="D2933" i="51"/>
  <c r="C2933" i="51"/>
  <c r="E2933" i="51"/>
  <c r="D2929" i="51"/>
  <c r="C2929" i="51"/>
  <c r="E2929" i="51"/>
  <c r="D2925" i="51"/>
  <c r="C2925" i="51"/>
  <c r="E2925" i="51"/>
  <c r="D2921" i="51"/>
  <c r="E2921" i="51"/>
  <c r="C2921" i="51"/>
  <c r="D2917" i="51"/>
  <c r="C2917" i="51"/>
  <c r="E2917" i="51"/>
  <c r="D2913" i="51"/>
  <c r="C2913" i="51"/>
  <c r="E2913" i="51"/>
  <c r="D2909" i="51"/>
  <c r="C2909" i="51"/>
  <c r="E2909" i="51"/>
  <c r="D2905" i="51"/>
  <c r="E2905" i="51"/>
  <c r="C2905" i="51"/>
  <c r="D2901" i="51"/>
  <c r="C2901" i="51"/>
  <c r="E2901" i="51"/>
  <c r="D2897" i="51"/>
  <c r="C2897" i="51"/>
  <c r="E2897" i="51"/>
  <c r="D2893" i="51"/>
  <c r="C2893" i="51"/>
  <c r="E2893" i="51"/>
  <c r="D2889" i="51"/>
  <c r="E2889" i="51"/>
  <c r="C2889" i="51"/>
  <c r="D2885" i="51"/>
  <c r="C2885" i="51"/>
  <c r="E2885" i="51"/>
  <c r="D2881" i="51"/>
  <c r="C2881" i="51"/>
  <c r="E2881" i="51"/>
  <c r="D2877" i="51"/>
  <c r="C2877" i="51"/>
  <c r="E2877" i="51"/>
  <c r="D2873" i="51"/>
  <c r="E2873" i="51"/>
  <c r="C2873" i="51"/>
  <c r="D2869" i="51"/>
  <c r="C2869" i="51"/>
  <c r="E2869" i="51"/>
  <c r="D2865" i="51"/>
  <c r="C2865" i="51"/>
  <c r="E2865" i="51"/>
  <c r="D2861" i="51"/>
  <c r="C2861" i="51"/>
  <c r="E2861" i="51"/>
  <c r="D2857" i="51"/>
  <c r="E2857" i="51"/>
  <c r="C2857" i="51"/>
  <c r="D2853" i="51"/>
  <c r="C2853" i="51"/>
  <c r="E2853" i="51"/>
  <c r="D2849" i="51"/>
  <c r="C2849" i="51"/>
  <c r="E2849" i="51"/>
  <c r="D2845" i="51"/>
  <c r="C2845" i="51"/>
  <c r="E2845" i="51"/>
  <c r="D2841" i="51"/>
  <c r="E2841" i="51"/>
  <c r="C2841" i="51"/>
  <c r="D2837" i="51"/>
  <c r="C2837" i="51"/>
  <c r="E2837" i="51"/>
  <c r="D2833" i="51"/>
  <c r="C2833" i="51"/>
  <c r="E2833" i="51"/>
  <c r="D2829" i="51"/>
  <c r="C2829" i="51"/>
  <c r="E2829" i="51"/>
  <c r="D2825" i="51"/>
  <c r="E2825" i="51"/>
  <c r="C2825" i="51"/>
  <c r="D2821" i="51"/>
  <c r="C2821" i="51"/>
  <c r="E2821" i="51"/>
  <c r="D2817" i="51"/>
  <c r="C2817" i="51"/>
  <c r="E2817" i="51"/>
  <c r="D2813" i="51"/>
  <c r="C2813" i="51"/>
  <c r="E2813" i="51"/>
  <c r="D2809" i="51"/>
  <c r="E2809" i="51"/>
  <c r="C2809" i="51"/>
  <c r="D2805" i="51"/>
  <c r="C2805" i="51"/>
  <c r="E2805" i="51"/>
  <c r="D2801" i="51"/>
  <c r="C2801" i="51"/>
  <c r="E2801" i="51"/>
  <c r="D2797" i="51"/>
  <c r="C2797" i="51"/>
  <c r="E2797" i="51"/>
  <c r="D2793" i="51"/>
  <c r="E2793" i="51"/>
  <c r="C2793" i="51"/>
  <c r="D2789" i="51"/>
  <c r="C2789" i="51"/>
  <c r="E2789" i="51"/>
  <c r="D2785" i="51"/>
  <c r="C2785" i="51"/>
  <c r="E2785" i="51"/>
  <c r="D2781" i="51"/>
  <c r="C2781" i="51"/>
  <c r="E2781" i="51"/>
  <c r="D2777" i="51"/>
  <c r="E2777" i="51"/>
  <c r="C2777" i="51"/>
  <c r="D2773" i="51"/>
  <c r="C2773" i="51"/>
  <c r="E2773" i="51"/>
  <c r="D2769" i="51"/>
  <c r="C2769" i="51"/>
  <c r="E2769" i="51"/>
  <c r="D2765" i="51"/>
  <c r="C2765" i="51"/>
  <c r="E2765" i="51"/>
  <c r="D2761" i="51"/>
  <c r="E2761" i="51"/>
  <c r="C2761" i="51"/>
  <c r="D2757" i="51"/>
  <c r="C2757" i="51"/>
  <c r="E2757" i="51"/>
  <c r="D2753" i="51"/>
  <c r="C2753" i="51"/>
  <c r="E2753" i="51"/>
  <c r="D2749" i="51"/>
  <c r="C2749" i="51"/>
  <c r="E2749" i="51"/>
  <c r="D2745" i="51"/>
  <c r="E2745" i="51"/>
  <c r="C2745" i="51"/>
  <c r="D2741" i="51"/>
  <c r="C2741" i="51"/>
  <c r="E2741" i="51"/>
  <c r="D2737" i="51"/>
  <c r="C2737" i="51"/>
  <c r="E2737" i="51"/>
  <c r="D2733" i="51"/>
  <c r="C2733" i="51"/>
  <c r="E2733" i="51"/>
  <c r="D2729" i="51"/>
  <c r="E2729" i="51"/>
  <c r="C2729" i="51"/>
  <c r="D2725" i="51"/>
  <c r="C2725" i="51"/>
  <c r="E2725" i="51"/>
  <c r="D2721" i="51"/>
  <c r="C2721" i="51"/>
  <c r="E2721" i="51"/>
  <c r="D2717" i="51"/>
  <c r="C2717" i="51"/>
  <c r="E2717" i="51"/>
  <c r="D2713" i="51"/>
  <c r="E2713" i="51"/>
  <c r="C2713" i="51"/>
  <c r="D2709" i="51"/>
  <c r="C2709" i="51"/>
  <c r="E2709" i="51"/>
  <c r="D2705" i="51"/>
  <c r="C2705" i="51"/>
  <c r="E2705" i="51"/>
  <c r="D2701" i="51"/>
  <c r="C2701" i="51"/>
  <c r="E2701" i="51"/>
  <c r="D2697" i="51"/>
  <c r="E2697" i="51"/>
  <c r="C2697" i="51"/>
  <c r="D2693" i="51"/>
  <c r="C2693" i="51"/>
  <c r="E2693" i="51"/>
  <c r="D2689" i="51"/>
  <c r="C2689" i="51"/>
  <c r="E2689" i="51"/>
  <c r="D2685" i="51"/>
  <c r="C2685" i="51"/>
  <c r="E2685" i="51"/>
  <c r="D2681" i="51"/>
  <c r="E2681" i="51"/>
  <c r="C2681" i="51"/>
  <c r="D2677" i="51"/>
  <c r="C2677" i="51"/>
  <c r="E2677" i="51"/>
  <c r="D2673" i="51"/>
  <c r="C2673" i="51"/>
  <c r="E2673" i="51"/>
  <c r="D2669" i="51"/>
  <c r="C2669" i="51"/>
  <c r="E2669" i="51"/>
  <c r="D2665" i="51"/>
  <c r="E2665" i="51"/>
  <c r="C2665" i="51"/>
  <c r="D2661" i="51"/>
  <c r="C2661" i="51"/>
  <c r="E2661" i="51"/>
  <c r="D2657" i="51"/>
  <c r="C2657" i="51"/>
  <c r="E2657" i="51"/>
  <c r="D2653" i="51"/>
  <c r="C2653" i="51"/>
  <c r="E2653" i="51"/>
  <c r="D2649" i="51"/>
  <c r="E2649" i="51"/>
  <c r="C2649" i="51"/>
  <c r="D2645" i="51"/>
  <c r="C2645" i="51"/>
  <c r="E2645" i="51"/>
  <c r="D2641" i="51"/>
  <c r="C2641" i="51"/>
  <c r="E2641" i="51"/>
  <c r="D2637" i="51"/>
  <c r="C2637" i="51"/>
  <c r="E2637" i="51"/>
  <c r="D2633" i="51"/>
  <c r="E2633" i="51"/>
  <c r="C2633" i="51"/>
  <c r="D2629" i="51"/>
  <c r="C2629" i="51"/>
  <c r="E2629" i="51"/>
  <c r="D2625" i="51"/>
  <c r="C2625" i="51"/>
  <c r="E2625" i="51"/>
  <c r="D2621" i="51"/>
  <c r="C2621" i="51"/>
  <c r="E2621" i="51"/>
  <c r="D2617" i="51"/>
  <c r="E2617" i="51"/>
  <c r="C2617" i="51"/>
  <c r="D2613" i="51"/>
  <c r="C2613" i="51"/>
  <c r="E2613" i="51"/>
  <c r="D2609" i="51"/>
  <c r="C2609" i="51"/>
  <c r="E2609" i="51"/>
  <c r="D2605" i="51"/>
  <c r="C2605" i="51"/>
  <c r="E2605" i="51"/>
  <c r="D2601" i="51"/>
  <c r="E2601" i="51"/>
  <c r="C2601" i="51"/>
  <c r="D2597" i="51"/>
  <c r="C2597" i="51"/>
  <c r="E2597" i="51"/>
  <c r="D2593" i="51"/>
  <c r="C2593" i="51"/>
  <c r="E2593" i="51"/>
  <c r="D2589" i="51"/>
  <c r="C2589" i="51"/>
  <c r="E2589" i="51"/>
  <c r="D2585" i="51"/>
  <c r="E2585" i="51"/>
  <c r="C2585" i="51"/>
  <c r="D2581" i="51"/>
  <c r="C2581" i="51"/>
  <c r="E2581" i="51"/>
  <c r="D2577" i="51"/>
  <c r="C2577" i="51"/>
  <c r="E2577" i="51"/>
  <c r="D2573" i="51"/>
  <c r="C2573" i="51"/>
  <c r="E2573" i="51"/>
  <c r="D2569" i="51"/>
  <c r="E2569" i="51"/>
  <c r="C2569" i="51"/>
  <c r="D2565" i="51"/>
  <c r="C2565" i="51"/>
  <c r="E2565" i="51"/>
  <c r="D2561" i="51"/>
  <c r="C2561" i="51"/>
  <c r="E2561" i="51"/>
  <c r="D2557" i="51"/>
  <c r="C2557" i="51"/>
  <c r="E2557" i="51"/>
  <c r="D2553" i="51"/>
  <c r="E2553" i="51"/>
  <c r="C2553" i="51"/>
  <c r="D2549" i="51"/>
  <c r="C2549" i="51"/>
  <c r="E2549" i="51"/>
  <c r="D2545" i="51"/>
  <c r="C2545" i="51"/>
  <c r="E2545" i="51"/>
  <c r="D2541" i="51"/>
  <c r="C2541" i="51"/>
  <c r="E2541" i="51"/>
  <c r="D2537" i="51"/>
  <c r="E2537" i="51"/>
  <c r="C2537" i="51"/>
  <c r="D2533" i="51"/>
  <c r="C2533" i="51"/>
  <c r="E2533" i="51"/>
  <c r="D2529" i="51"/>
  <c r="C2529" i="51"/>
  <c r="E2529" i="51"/>
  <c r="D2525" i="51"/>
  <c r="C2525" i="51"/>
  <c r="E2525" i="51"/>
  <c r="D2521" i="51"/>
  <c r="E2521" i="51"/>
  <c r="C2521" i="51"/>
  <c r="D2517" i="51"/>
  <c r="C2517" i="51"/>
  <c r="E2517" i="51"/>
  <c r="D2513" i="51"/>
  <c r="C2513" i="51"/>
  <c r="E2513" i="51"/>
  <c r="D2509" i="51"/>
  <c r="C2509" i="51"/>
  <c r="E2509" i="51"/>
  <c r="D2505" i="51"/>
  <c r="E2505" i="51"/>
  <c r="C2505" i="51"/>
  <c r="D2501" i="51"/>
  <c r="C2501" i="51"/>
  <c r="E2501" i="51"/>
  <c r="D2497" i="51"/>
  <c r="C2497" i="51"/>
  <c r="E2497" i="51"/>
  <c r="D2489" i="51"/>
  <c r="E2489" i="51"/>
  <c r="C2489" i="51"/>
  <c r="D2481" i="51"/>
  <c r="C2481" i="51"/>
  <c r="E2481" i="51"/>
  <c r="D2473" i="51"/>
  <c r="E2473" i="51"/>
  <c r="C2473" i="51"/>
  <c r="D2465" i="51"/>
  <c r="C2465" i="51"/>
  <c r="E2465" i="51"/>
  <c r="D2457" i="51"/>
  <c r="E2457" i="51"/>
  <c r="C2457" i="51"/>
  <c r="D2449" i="51"/>
  <c r="C2449" i="51"/>
  <c r="E2449" i="51"/>
  <c r="D2441" i="51"/>
  <c r="E2441" i="51"/>
  <c r="C2441" i="51"/>
  <c r="D2433" i="51"/>
  <c r="C2433" i="51"/>
  <c r="E2433" i="51"/>
  <c r="D2425" i="51"/>
  <c r="E2425" i="51"/>
  <c r="C2425" i="51"/>
  <c r="D2417" i="51"/>
  <c r="C2417" i="51"/>
  <c r="E2417" i="51"/>
  <c r="D2409" i="51"/>
  <c r="E2409" i="51"/>
  <c r="C2409" i="51"/>
  <c r="C1805" i="51"/>
  <c r="D1805" i="51"/>
  <c r="E1805" i="51"/>
  <c r="E2490" i="51"/>
  <c r="C2490" i="51"/>
  <c r="D2490" i="51"/>
  <c r="E2482" i="51"/>
  <c r="D2482" i="51"/>
  <c r="C2482" i="51"/>
  <c r="E2474" i="51"/>
  <c r="C2474" i="51"/>
  <c r="D2474" i="51"/>
  <c r="E2466" i="51"/>
  <c r="D2466" i="51"/>
  <c r="C2466" i="51"/>
  <c r="E2458" i="51"/>
  <c r="C2458" i="51"/>
  <c r="D2458" i="51"/>
  <c r="E2450" i="51"/>
  <c r="D2450" i="51"/>
  <c r="C2450" i="51"/>
  <c r="E2442" i="51"/>
  <c r="C2442" i="51"/>
  <c r="D2442" i="51"/>
  <c r="E2434" i="51"/>
  <c r="D2434" i="51"/>
  <c r="C2434" i="51"/>
  <c r="E2426" i="51"/>
  <c r="C2426" i="51"/>
  <c r="D2426" i="51"/>
  <c r="E2418" i="51"/>
  <c r="D2418" i="51"/>
  <c r="C2418" i="51"/>
  <c r="E2410" i="51"/>
  <c r="C2410" i="51"/>
  <c r="D2410" i="51"/>
  <c r="C1873" i="51"/>
  <c r="D1873" i="51"/>
  <c r="E1873" i="51"/>
  <c r="C1709" i="51"/>
  <c r="D1709" i="51"/>
  <c r="E1709" i="51"/>
  <c r="E1863" i="51"/>
  <c r="D1863" i="51"/>
  <c r="C1863" i="51"/>
  <c r="C1781" i="51"/>
  <c r="D1781" i="51"/>
  <c r="E1781" i="51"/>
  <c r="D1894" i="51"/>
  <c r="C1894" i="51"/>
  <c r="E1894" i="51"/>
  <c r="E1859" i="51"/>
  <c r="C1859" i="51"/>
  <c r="D1859" i="51"/>
  <c r="C1733" i="51"/>
  <c r="D1733" i="51"/>
  <c r="E1733" i="51"/>
  <c r="E1899" i="51"/>
  <c r="D1899" i="51"/>
  <c r="C1899" i="51"/>
  <c r="D1818" i="51"/>
  <c r="E1818" i="51"/>
  <c r="C1818" i="51"/>
  <c r="D1754" i="51"/>
  <c r="E1754" i="51"/>
  <c r="C1754" i="51"/>
  <c r="D1690" i="51"/>
  <c r="E1690" i="51"/>
  <c r="C1690" i="51"/>
  <c r="D616" i="51"/>
  <c r="C616" i="51"/>
  <c r="E616" i="51"/>
  <c r="E1887" i="51"/>
  <c r="C1887" i="51"/>
  <c r="D1887" i="51"/>
  <c r="D1794" i="51"/>
  <c r="E1794" i="51"/>
  <c r="C1794" i="51"/>
  <c r="D1730" i="51"/>
  <c r="E1730" i="51"/>
  <c r="C1730" i="51"/>
  <c r="D1064" i="51"/>
  <c r="C1064" i="51"/>
  <c r="E1064" i="51"/>
  <c r="C2404" i="51"/>
  <c r="D2404" i="51"/>
  <c r="E2404" i="51"/>
  <c r="C2400" i="51"/>
  <c r="E2400" i="51"/>
  <c r="D2400" i="51"/>
  <c r="C2396" i="51"/>
  <c r="D2396" i="51"/>
  <c r="E2396" i="51"/>
  <c r="C2392" i="51"/>
  <c r="D2392" i="51"/>
  <c r="E2392" i="51"/>
  <c r="C2388" i="51"/>
  <c r="D2388" i="51"/>
  <c r="E2388" i="51"/>
  <c r="C2384" i="51"/>
  <c r="E2384" i="51"/>
  <c r="D2384" i="51"/>
  <c r="C2380" i="51"/>
  <c r="D2380" i="51"/>
  <c r="E2380" i="51"/>
  <c r="C2376" i="51"/>
  <c r="D2376" i="51"/>
  <c r="E2376" i="51"/>
  <c r="C2372" i="51"/>
  <c r="D2372" i="51"/>
  <c r="E2372" i="51"/>
  <c r="C2368" i="51"/>
  <c r="E2368" i="51"/>
  <c r="D2368" i="51"/>
  <c r="C2364" i="51"/>
  <c r="D2364" i="51"/>
  <c r="E2364" i="51"/>
  <c r="C2360" i="51"/>
  <c r="D2360" i="51"/>
  <c r="E2360" i="51"/>
  <c r="C2356" i="51"/>
  <c r="D2356" i="51"/>
  <c r="E2356" i="51"/>
  <c r="C2352" i="51"/>
  <c r="E2352" i="51"/>
  <c r="D2352" i="51"/>
  <c r="C2348" i="51"/>
  <c r="D2348" i="51"/>
  <c r="E2348" i="51"/>
  <c r="C2344" i="51"/>
  <c r="D2344" i="51"/>
  <c r="E2344" i="51"/>
  <c r="C2340" i="51"/>
  <c r="D2340" i="51"/>
  <c r="E2340" i="51"/>
  <c r="C2336" i="51"/>
  <c r="E2336" i="51"/>
  <c r="D2336" i="51"/>
  <c r="C2332" i="51"/>
  <c r="D2332" i="51"/>
  <c r="E2332" i="51"/>
  <c r="C2328" i="51"/>
  <c r="D2328" i="51"/>
  <c r="E2328" i="51"/>
  <c r="C2324" i="51"/>
  <c r="D2324" i="51"/>
  <c r="E2324" i="51"/>
  <c r="C2320" i="51"/>
  <c r="E2320" i="51"/>
  <c r="D2320" i="51"/>
  <c r="C2316" i="51"/>
  <c r="D2316" i="51"/>
  <c r="E2316" i="51"/>
  <c r="C2312" i="51"/>
  <c r="D2312" i="51"/>
  <c r="E2312" i="51"/>
  <c r="C2308" i="51"/>
  <c r="D2308" i="51"/>
  <c r="E2308" i="51"/>
  <c r="C2304" i="51"/>
  <c r="E2304" i="51"/>
  <c r="D2304" i="51"/>
  <c r="C2300" i="51"/>
  <c r="D2300" i="51"/>
  <c r="E2300" i="51"/>
  <c r="C2296" i="51"/>
  <c r="D2296" i="51"/>
  <c r="E2296" i="51"/>
  <c r="C2292" i="51"/>
  <c r="D2292" i="51"/>
  <c r="E2292" i="51"/>
  <c r="C2288" i="51"/>
  <c r="E2288" i="51"/>
  <c r="D2288" i="51"/>
  <c r="C2284" i="51"/>
  <c r="D2284" i="51"/>
  <c r="E2284" i="51"/>
  <c r="C2280" i="51"/>
  <c r="D2280" i="51"/>
  <c r="E2280" i="51"/>
  <c r="C2276" i="51"/>
  <c r="D2276" i="51"/>
  <c r="E2276" i="51"/>
  <c r="C2272" i="51"/>
  <c r="E2272" i="51"/>
  <c r="D2272" i="51"/>
  <c r="C2268" i="51"/>
  <c r="D2268" i="51"/>
  <c r="E2268" i="51"/>
  <c r="C2264" i="51"/>
  <c r="D2264" i="51"/>
  <c r="E2264" i="51"/>
  <c r="C2260" i="51"/>
  <c r="D2260" i="51"/>
  <c r="E2260" i="51"/>
  <c r="C2256" i="51"/>
  <c r="E2256" i="51"/>
  <c r="D2256" i="51"/>
  <c r="C2252" i="51"/>
  <c r="D2252" i="51"/>
  <c r="E2252" i="51"/>
  <c r="C2248" i="51"/>
  <c r="D2248" i="51"/>
  <c r="E2248" i="51"/>
  <c r="D2244" i="51"/>
  <c r="C2244" i="51"/>
  <c r="E2244" i="51"/>
  <c r="E2240" i="51"/>
  <c r="D2240" i="51"/>
  <c r="C2240" i="51"/>
  <c r="C2236" i="51"/>
  <c r="D2236" i="51"/>
  <c r="E2236" i="51"/>
  <c r="C2232" i="51"/>
  <c r="D2232" i="51"/>
  <c r="E2232" i="51"/>
  <c r="D2228" i="51"/>
  <c r="E2228" i="51"/>
  <c r="C2228" i="51"/>
  <c r="E2224" i="51"/>
  <c r="C2224" i="51"/>
  <c r="D2224" i="51"/>
  <c r="C2220" i="51"/>
  <c r="D2220" i="51"/>
  <c r="E2220" i="51"/>
  <c r="C2216" i="51"/>
  <c r="E2216" i="51"/>
  <c r="D2216" i="51"/>
  <c r="D2212" i="51"/>
  <c r="C2212" i="51"/>
  <c r="E2212" i="51"/>
  <c r="E2208" i="51"/>
  <c r="C2208" i="51"/>
  <c r="D2208" i="51"/>
  <c r="E2204" i="51"/>
  <c r="C2204" i="51"/>
  <c r="D2204" i="51"/>
  <c r="C2200" i="51"/>
  <c r="D2200" i="51"/>
  <c r="E2200" i="51"/>
  <c r="D2196" i="51"/>
  <c r="C2196" i="51"/>
  <c r="E2196" i="51"/>
  <c r="E2192" i="51"/>
  <c r="C2192" i="51"/>
  <c r="D2192" i="51"/>
  <c r="D2188" i="51"/>
  <c r="E2188" i="51"/>
  <c r="C2188" i="51"/>
  <c r="C2184" i="51"/>
  <c r="D2184" i="51"/>
  <c r="E2184" i="51"/>
  <c r="D2180" i="51"/>
  <c r="C2180" i="51"/>
  <c r="E2180" i="51"/>
  <c r="E2176" i="51"/>
  <c r="D2176" i="51"/>
  <c r="C2176" i="51"/>
  <c r="C2172" i="51"/>
  <c r="D2172" i="51"/>
  <c r="E2172" i="51"/>
  <c r="C2168" i="51"/>
  <c r="D2168" i="51"/>
  <c r="E2168" i="51"/>
  <c r="D2164" i="51"/>
  <c r="E2164" i="51"/>
  <c r="C2164" i="51"/>
  <c r="E2160" i="51"/>
  <c r="C2160" i="51"/>
  <c r="D2160" i="51"/>
  <c r="C2156" i="51"/>
  <c r="D2156" i="51"/>
  <c r="E2156" i="51"/>
  <c r="C2152" i="51"/>
  <c r="E2152" i="51"/>
  <c r="D2152" i="51"/>
  <c r="D2148" i="51"/>
  <c r="C2148" i="51"/>
  <c r="E2148" i="51"/>
  <c r="E2144" i="51"/>
  <c r="C2144" i="51"/>
  <c r="D2144" i="51"/>
  <c r="E2140" i="51"/>
  <c r="C2140" i="51"/>
  <c r="D2140" i="51"/>
  <c r="C2136" i="51"/>
  <c r="D2136" i="51"/>
  <c r="E2136" i="51"/>
  <c r="D2132" i="51"/>
  <c r="C2132" i="51"/>
  <c r="E2132" i="51"/>
  <c r="E2128" i="51"/>
  <c r="C2128" i="51"/>
  <c r="D2128" i="51"/>
  <c r="D2124" i="51"/>
  <c r="E2124" i="51"/>
  <c r="C2124" i="51"/>
  <c r="C2120" i="51"/>
  <c r="D2120" i="51"/>
  <c r="E2120" i="51"/>
  <c r="D2116" i="51"/>
  <c r="C2116" i="51"/>
  <c r="E2116" i="51"/>
  <c r="E2112" i="51"/>
  <c r="D2112" i="51"/>
  <c r="C2112" i="51"/>
  <c r="C2108" i="51"/>
  <c r="D2108" i="51"/>
  <c r="E2108" i="51"/>
  <c r="C2104" i="51"/>
  <c r="D2104" i="51"/>
  <c r="E2104" i="51"/>
  <c r="D2100" i="51"/>
  <c r="E2100" i="51"/>
  <c r="C2100" i="51"/>
  <c r="E2096" i="51"/>
  <c r="C2096" i="51"/>
  <c r="D2096" i="51"/>
  <c r="C2092" i="51"/>
  <c r="D2092" i="51"/>
  <c r="E2092" i="51"/>
  <c r="C2088" i="51"/>
  <c r="E2088" i="51"/>
  <c r="D2088" i="51"/>
  <c r="D2084" i="51"/>
  <c r="C2084" i="51"/>
  <c r="E2084" i="51"/>
  <c r="E2080" i="51"/>
  <c r="C2080" i="51"/>
  <c r="D2080" i="51"/>
  <c r="E2076" i="51"/>
  <c r="C2076" i="51"/>
  <c r="D2076" i="51"/>
  <c r="C2072" i="51"/>
  <c r="D2072" i="51"/>
  <c r="E2072" i="51"/>
  <c r="D2068" i="51"/>
  <c r="C2068" i="51"/>
  <c r="E2068" i="51"/>
  <c r="E2064" i="51"/>
  <c r="C2064" i="51"/>
  <c r="D2064" i="51"/>
  <c r="D2060" i="51"/>
  <c r="E2060" i="51"/>
  <c r="C2060" i="51"/>
  <c r="C2056" i="51"/>
  <c r="D2056" i="51"/>
  <c r="E2056" i="51"/>
  <c r="D2052" i="51"/>
  <c r="C2052" i="51"/>
  <c r="E2052" i="51"/>
  <c r="E2048" i="51"/>
  <c r="D2048" i="51"/>
  <c r="C2048" i="51"/>
  <c r="C2044" i="51"/>
  <c r="D2044" i="51"/>
  <c r="E2044" i="51"/>
  <c r="C2040" i="51"/>
  <c r="D2040" i="51"/>
  <c r="E2040" i="51"/>
  <c r="D2036" i="51"/>
  <c r="E2036" i="51"/>
  <c r="C2036" i="51"/>
  <c r="E2032" i="51"/>
  <c r="C2032" i="51"/>
  <c r="D2032" i="51"/>
  <c r="C2028" i="51"/>
  <c r="D2028" i="51"/>
  <c r="E2028" i="51"/>
  <c r="C2024" i="51"/>
  <c r="E2024" i="51"/>
  <c r="D2024" i="51"/>
  <c r="D2020" i="51"/>
  <c r="C2020" i="51"/>
  <c r="E2020" i="51"/>
  <c r="E2016" i="51"/>
  <c r="C2016" i="51"/>
  <c r="D2016" i="51"/>
  <c r="E2012" i="51"/>
  <c r="C2012" i="51"/>
  <c r="D2012" i="51"/>
  <c r="C2008" i="51"/>
  <c r="D2008" i="51"/>
  <c r="E2008" i="51"/>
  <c r="D2004" i="51"/>
  <c r="C2004" i="51"/>
  <c r="E2004" i="51"/>
  <c r="E2000" i="51"/>
  <c r="C2000" i="51"/>
  <c r="D2000" i="51"/>
  <c r="D1996" i="51"/>
  <c r="E1996" i="51"/>
  <c r="C1996" i="51"/>
  <c r="C1992" i="51"/>
  <c r="D1992" i="51"/>
  <c r="E1992" i="51"/>
  <c r="D1988" i="51"/>
  <c r="C1988" i="51"/>
  <c r="E1988" i="51"/>
  <c r="E1984" i="51"/>
  <c r="D1984" i="51"/>
  <c r="C1984" i="51"/>
  <c r="C1980" i="51"/>
  <c r="D1980" i="51"/>
  <c r="E1980" i="51"/>
  <c r="C1976" i="51"/>
  <c r="D1976" i="51"/>
  <c r="E1976" i="51"/>
  <c r="D1972" i="51"/>
  <c r="E1972" i="51"/>
  <c r="C1972" i="51"/>
  <c r="E1968" i="51"/>
  <c r="C1968" i="51"/>
  <c r="D1968" i="51"/>
  <c r="C1964" i="51"/>
  <c r="D1964" i="51"/>
  <c r="E1964" i="51"/>
  <c r="C1960" i="51"/>
  <c r="E1960" i="51"/>
  <c r="D1960" i="51"/>
  <c r="D1956" i="51"/>
  <c r="C1956" i="51"/>
  <c r="E1956" i="51"/>
  <c r="E1952" i="51"/>
  <c r="C1952" i="51"/>
  <c r="D1952" i="51"/>
  <c r="E1948" i="51"/>
  <c r="C1948" i="51"/>
  <c r="D1948" i="51"/>
  <c r="C1944" i="51"/>
  <c r="D1944" i="51"/>
  <c r="E1944" i="51"/>
  <c r="D1940" i="51"/>
  <c r="C1940" i="51"/>
  <c r="E1940" i="51"/>
  <c r="E1936" i="51"/>
  <c r="C1936" i="51"/>
  <c r="D1936" i="51"/>
  <c r="D1932" i="51"/>
  <c r="E1932" i="51"/>
  <c r="C1932" i="51"/>
  <c r="C1928" i="51"/>
  <c r="D1928" i="51"/>
  <c r="E1928" i="51"/>
  <c r="D1924" i="51"/>
  <c r="C1924" i="51"/>
  <c r="E1924" i="51"/>
  <c r="E1920" i="51"/>
  <c r="D1920" i="51"/>
  <c r="C1920" i="51"/>
  <c r="C1916" i="51"/>
  <c r="D1916" i="51"/>
  <c r="E1916" i="51"/>
  <c r="C1912" i="51"/>
  <c r="D1912" i="51"/>
  <c r="E1912" i="51"/>
  <c r="D1908" i="51"/>
  <c r="E1908" i="51"/>
  <c r="C1908" i="51"/>
  <c r="E1904" i="51"/>
  <c r="C1904" i="51"/>
  <c r="D1904" i="51"/>
  <c r="C1900" i="51"/>
  <c r="D1900" i="51"/>
  <c r="E1900" i="51"/>
  <c r="E1884" i="51"/>
  <c r="C1884" i="51"/>
  <c r="D1884" i="51"/>
  <c r="D1876" i="51"/>
  <c r="C1876" i="51"/>
  <c r="E1876" i="51"/>
  <c r="D1868" i="51"/>
  <c r="E1868" i="51"/>
  <c r="C1868" i="51"/>
  <c r="D1860" i="51"/>
  <c r="C1860" i="51"/>
  <c r="E1860" i="51"/>
  <c r="C1849" i="51"/>
  <c r="E1849" i="51"/>
  <c r="D1849" i="51"/>
  <c r="C1817" i="51"/>
  <c r="E1817" i="51"/>
  <c r="D1817" i="51"/>
  <c r="C1785" i="51"/>
  <c r="E1785" i="51"/>
  <c r="D1785" i="51"/>
  <c r="C1753" i="51"/>
  <c r="E1753" i="51"/>
  <c r="D1753" i="51"/>
  <c r="C1721" i="51"/>
  <c r="E1721" i="51"/>
  <c r="D1721" i="51"/>
  <c r="C1689" i="51"/>
  <c r="E1689" i="51"/>
  <c r="D1689" i="51"/>
  <c r="C794" i="51"/>
  <c r="E794" i="51"/>
  <c r="D794" i="51"/>
  <c r="C1897" i="51"/>
  <c r="E1897" i="51"/>
  <c r="D1897" i="51"/>
  <c r="D1846" i="51"/>
  <c r="C1846" i="51"/>
  <c r="E1846" i="51"/>
  <c r="D1814" i="51"/>
  <c r="C1814" i="51"/>
  <c r="E1814" i="51"/>
  <c r="D1782" i="51"/>
  <c r="C1782" i="51"/>
  <c r="E1782" i="51"/>
  <c r="D1750" i="51"/>
  <c r="C1750" i="51"/>
  <c r="E1750" i="51"/>
  <c r="D1718" i="51"/>
  <c r="C1718" i="51"/>
  <c r="E1718" i="51"/>
  <c r="D1686" i="51"/>
  <c r="C1686" i="51"/>
  <c r="E1686" i="51"/>
  <c r="D668" i="51"/>
  <c r="C668" i="51"/>
  <c r="E668" i="51"/>
  <c r="E1851" i="51"/>
  <c r="D1851" i="51"/>
  <c r="C1851" i="51"/>
  <c r="E1835" i="51"/>
  <c r="D1835" i="51"/>
  <c r="C1835" i="51"/>
  <c r="E1819" i="51"/>
  <c r="D1819" i="51"/>
  <c r="C1819" i="51"/>
  <c r="E1803" i="51"/>
  <c r="D1803" i="51"/>
  <c r="C1803" i="51"/>
  <c r="E1787" i="51"/>
  <c r="D1787" i="51"/>
  <c r="C1787" i="51"/>
  <c r="E1771" i="51"/>
  <c r="D1771" i="51"/>
  <c r="C1771" i="51"/>
  <c r="E1755" i="51"/>
  <c r="D1755" i="51"/>
  <c r="C1755" i="51"/>
  <c r="E1739" i="51"/>
  <c r="D1739" i="51"/>
  <c r="C1739" i="51"/>
  <c r="E1723" i="51"/>
  <c r="D1723" i="51"/>
  <c r="C1723" i="51"/>
  <c r="E1707" i="51"/>
  <c r="D1707" i="51"/>
  <c r="C1707" i="51"/>
  <c r="E1691" i="51"/>
  <c r="D1691" i="51"/>
  <c r="C1691" i="51"/>
  <c r="E1675" i="51"/>
  <c r="D1675" i="51"/>
  <c r="C1675" i="51"/>
  <c r="E989" i="51"/>
  <c r="D989" i="51"/>
  <c r="C989" i="51"/>
  <c r="C659" i="51"/>
  <c r="E659" i="51"/>
  <c r="D659" i="51"/>
  <c r="D233" i="51"/>
  <c r="C233" i="51"/>
  <c r="E233" i="51"/>
  <c r="E1840" i="51"/>
  <c r="C1840" i="51"/>
  <c r="D1840" i="51"/>
  <c r="E1824" i="51"/>
  <c r="C1824" i="51"/>
  <c r="D1824" i="51"/>
  <c r="E1808" i="51"/>
  <c r="C1808" i="51"/>
  <c r="D1808" i="51"/>
  <c r="E1792" i="51"/>
  <c r="D1792" i="51"/>
  <c r="C1792" i="51"/>
  <c r="E1776" i="51"/>
  <c r="C1776" i="51"/>
  <c r="D1776" i="51"/>
  <c r="E1760" i="51"/>
  <c r="C1760" i="51"/>
  <c r="D1760" i="51"/>
  <c r="E1744" i="51"/>
  <c r="C1744" i="51"/>
  <c r="D1744" i="51"/>
  <c r="E1728" i="51"/>
  <c r="D1728" i="51"/>
  <c r="C1728" i="51"/>
  <c r="E1712" i="51"/>
  <c r="C1712" i="51"/>
  <c r="D1712" i="51"/>
  <c r="E1696" i="51"/>
  <c r="C1696" i="51"/>
  <c r="D1696" i="51"/>
  <c r="E1680" i="51"/>
  <c r="C1680" i="51"/>
  <c r="D1680" i="51"/>
  <c r="E1017" i="51"/>
  <c r="D1017" i="51"/>
  <c r="C1017" i="51"/>
  <c r="C444" i="51"/>
  <c r="D444" i="51"/>
  <c r="E444" i="51"/>
  <c r="C63" i="51"/>
  <c r="E63" i="51"/>
  <c r="D63" i="51"/>
  <c r="C963" i="51"/>
  <c r="D963" i="51"/>
  <c r="E963" i="51"/>
  <c r="E818" i="51"/>
  <c r="D818" i="51"/>
  <c r="C818" i="51"/>
  <c r="D533" i="51"/>
  <c r="C533" i="51"/>
  <c r="E533" i="51"/>
  <c r="E310" i="51"/>
  <c r="D310" i="51"/>
  <c r="C310" i="51"/>
  <c r="C955" i="51"/>
  <c r="E955" i="51"/>
  <c r="D955" i="51"/>
  <c r="E649" i="51"/>
  <c r="C649" i="51"/>
  <c r="D649" i="51"/>
  <c r="D8" i="51"/>
  <c r="E8" i="51"/>
  <c r="C8" i="51"/>
  <c r="D992" i="51"/>
  <c r="E992" i="51"/>
  <c r="C992" i="51"/>
  <c r="D900" i="51"/>
  <c r="E900" i="51"/>
  <c r="C900" i="51"/>
  <c r="D784" i="51"/>
  <c r="C784" i="51"/>
  <c r="E784" i="51"/>
  <c r="D608" i="51"/>
  <c r="C608" i="51"/>
  <c r="E608" i="51"/>
  <c r="C460" i="51"/>
  <c r="E460" i="51"/>
  <c r="D460" i="51"/>
  <c r="D357" i="51"/>
  <c r="E357" i="51"/>
  <c r="C357" i="51"/>
  <c r="C178" i="51"/>
  <c r="E178" i="51"/>
  <c r="D178" i="51"/>
  <c r="D1072" i="51"/>
  <c r="C1072" i="51"/>
  <c r="E1072" i="51"/>
  <c r="D1022" i="51"/>
  <c r="C1022" i="51"/>
  <c r="E1022" i="51"/>
  <c r="E978" i="51"/>
  <c r="C978" i="51"/>
  <c r="D978" i="51"/>
  <c r="D894" i="51"/>
  <c r="E894" i="51"/>
  <c r="C894" i="51"/>
  <c r="D824" i="51"/>
  <c r="C824" i="51"/>
  <c r="E824" i="51"/>
  <c r="D742" i="51"/>
  <c r="E742" i="51"/>
  <c r="C742" i="51"/>
  <c r="D656" i="51"/>
  <c r="C656" i="51"/>
  <c r="E656" i="51"/>
  <c r="E594" i="51"/>
  <c r="D594" i="51"/>
  <c r="C594" i="51"/>
  <c r="D513" i="51"/>
  <c r="C513" i="51"/>
  <c r="E513" i="51"/>
  <c r="C440" i="51"/>
  <c r="D440" i="51"/>
  <c r="E440" i="51"/>
  <c r="E391" i="51"/>
  <c r="C391" i="51"/>
  <c r="D391" i="51"/>
  <c r="D317" i="51"/>
  <c r="E317" i="51"/>
  <c r="C317" i="51"/>
  <c r="E249" i="51"/>
  <c r="C249" i="51"/>
  <c r="D249" i="51"/>
  <c r="C46" i="51"/>
  <c r="D46" i="51"/>
  <c r="E46" i="51"/>
  <c r="E994" i="51"/>
  <c r="C994" i="51"/>
  <c r="D994" i="51"/>
  <c r="D950" i="51"/>
  <c r="C950" i="51"/>
  <c r="E950" i="51"/>
  <c r="C903" i="51"/>
  <c r="E903" i="51"/>
  <c r="D903" i="51"/>
  <c r="D856" i="51"/>
  <c r="C856" i="51"/>
  <c r="E856" i="51"/>
  <c r="C775" i="51"/>
  <c r="E775" i="51"/>
  <c r="D775" i="51"/>
  <c r="D716" i="51"/>
  <c r="E716" i="51"/>
  <c r="C716" i="51"/>
  <c r="E681" i="51"/>
  <c r="C681" i="51"/>
  <c r="D681" i="51"/>
  <c r="D636" i="51"/>
  <c r="C636" i="51"/>
  <c r="E636" i="51"/>
  <c r="C520" i="51"/>
  <c r="D520" i="51"/>
  <c r="E520" i="51"/>
  <c r="E426" i="51"/>
  <c r="C426" i="51"/>
  <c r="D426" i="51"/>
  <c r="D377" i="51"/>
  <c r="E377" i="51"/>
  <c r="C377" i="51"/>
  <c r="C312" i="51"/>
  <c r="D312" i="51"/>
  <c r="E312" i="51"/>
  <c r="E224" i="51"/>
  <c r="C224" i="51"/>
  <c r="D224" i="51"/>
  <c r="E121" i="51"/>
  <c r="C121" i="51"/>
  <c r="D121" i="51"/>
  <c r="E1058" i="51"/>
  <c r="C1058" i="51"/>
  <c r="D1058" i="51"/>
  <c r="D1032" i="51"/>
  <c r="C1032" i="51"/>
  <c r="E1032" i="51"/>
  <c r="C1015" i="51"/>
  <c r="D1015" i="51"/>
  <c r="E1015" i="51"/>
  <c r="E997" i="51"/>
  <c r="C997" i="51"/>
  <c r="D997" i="51"/>
  <c r="E962" i="51"/>
  <c r="C962" i="51"/>
  <c r="D962" i="51"/>
  <c r="C927" i="51"/>
  <c r="D927" i="51"/>
  <c r="E927" i="51"/>
  <c r="D902" i="51"/>
  <c r="C902" i="51"/>
  <c r="E902" i="51"/>
  <c r="C855" i="51"/>
  <c r="D855" i="51"/>
  <c r="E855" i="51"/>
  <c r="C814" i="51"/>
  <c r="D814" i="51"/>
  <c r="E814" i="51"/>
  <c r="C779" i="51"/>
  <c r="E779" i="51"/>
  <c r="D779" i="51"/>
  <c r="E737" i="51"/>
  <c r="C737" i="51"/>
  <c r="D737" i="51"/>
  <c r="D684" i="51"/>
  <c r="C684" i="51"/>
  <c r="E684" i="51"/>
  <c r="E626" i="51"/>
  <c r="D626" i="51"/>
  <c r="C626" i="51"/>
  <c r="C586" i="51"/>
  <c r="D586" i="51"/>
  <c r="E586" i="51"/>
  <c r="E546" i="51"/>
  <c r="C546" i="51"/>
  <c r="D546" i="51"/>
  <c r="C504" i="51"/>
  <c r="D504" i="51"/>
  <c r="E504" i="51"/>
  <c r="C467" i="51"/>
  <c r="E467" i="51"/>
  <c r="D467" i="51"/>
  <c r="C412" i="51"/>
  <c r="D412" i="51"/>
  <c r="E412" i="51"/>
  <c r="E358" i="51"/>
  <c r="D358" i="51"/>
  <c r="C358" i="51"/>
  <c r="E294" i="51"/>
  <c r="D294" i="51"/>
  <c r="C294" i="51"/>
  <c r="D231" i="51"/>
  <c r="C231" i="51"/>
  <c r="E231" i="51"/>
  <c r="C170" i="51"/>
  <c r="D170" i="51"/>
  <c r="E170" i="51"/>
  <c r="D129" i="51"/>
  <c r="C129" i="51"/>
  <c r="E129" i="51"/>
  <c r="D1668" i="51"/>
  <c r="C1668" i="51"/>
  <c r="E1668" i="51"/>
  <c r="E1664" i="51"/>
  <c r="D1664" i="51"/>
  <c r="C1664" i="51"/>
  <c r="C1660" i="51"/>
  <c r="D1660" i="51"/>
  <c r="E1660" i="51"/>
  <c r="C1656" i="51"/>
  <c r="D1656" i="51"/>
  <c r="E1656" i="51"/>
  <c r="D1652" i="51"/>
  <c r="E1652" i="51"/>
  <c r="C1652" i="51"/>
  <c r="E1648" i="51"/>
  <c r="C1648" i="51"/>
  <c r="D1648" i="51"/>
  <c r="C1644" i="51"/>
  <c r="D1644" i="51"/>
  <c r="E1644" i="51"/>
  <c r="C1640" i="51"/>
  <c r="E1640" i="51"/>
  <c r="D1640" i="51"/>
  <c r="D1636" i="51"/>
  <c r="C1636" i="51"/>
  <c r="E1636" i="51"/>
  <c r="E1632" i="51"/>
  <c r="C1632" i="51"/>
  <c r="D1632" i="51"/>
  <c r="E1628" i="51"/>
  <c r="C1628" i="51"/>
  <c r="D1628" i="51"/>
  <c r="C1624" i="51"/>
  <c r="D1624" i="51"/>
  <c r="E1624" i="51"/>
  <c r="D1620" i="51"/>
  <c r="C1620" i="51"/>
  <c r="E1620" i="51"/>
  <c r="E1616" i="51"/>
  <c r="C1616" i="51"/>
  <c r="D1616" i="51"/>
  <c r="D1612" i="51"/>
  <c r="E1612" i="51"/>
  <c r="C1612" i="51"/>
  <c r="C1608" i="51"/>
  <c r="D1608" i="51"/>
  <c r="E1608" i="51"/>
  <c r="D1604" i="51"/>
  <c r="C1604" i="51"/>
  <c r="E1604" i="51"/>
  <c r="E1600" i="51"/>
  <c r="D1600" i="51"/>
  <c r="C1600" i="51"/>
  <c r="C1596" i="51"/>
  <c r="D1596" i="51"/>
  <c r="E1596" i="51"/>
  <c r="C1592" i="51"/>
  <c r="D1592" i="51"/>
  <c r="E1592" i="51"/>
  <c r="D1588" i="51"/>
  <c r="E1588" i="51"/>
  <c r="C1588" i="51"/>
  <c r="E1584" i="51"/>
  <c r="C1584" i="51"/>
  <c r="D1584" i="51"/>
  <c r="C1580" i="51"/>
  <c r="D1580" i="51"/>
  <c r="E1580" i="51"/>
  <c r="C1576" i="51"/>
  <c r="E1576" i="51"/>
  <c r="D1576" i="51"/>
  <c r="D1572" i="51"/>
  <c r="C1572" i="51"/>
  <c r="E1572" i="51"/>
  <c r="E1568" i="51"/>
  <c r="C1568" i="51"/>
  <c r="D1568" i="51"/>
  <c r="E1564" i="51"/>
  <c r="C1564" i="51"/>
  <c r="D1564" i="51"/>
  <c r="C1560" i="51"/>
  <c r="D1560" i="51"/>
  <c r="E1560" i="51"/>
  <c r="D1556" i="51"/>
  <c r="C1556" i="51"/>
  <c r="E1556" i="51"/>
  <c r="E1552" i="51"/>
  <c r="C1552" i="51"/>
  <c r="D1552" i="51"/>
  <c r="D1548" i="51"/>
  <c r="E1548" i="51"/>
  <c r="C1548" i="51"/>
  <c r="C1544" i="51"/>
  <c r="D1544" i="51"/>
  <c r="E1544" i="51"/>
  <c r="D1540" i="51"/>
  <c r="C1540" i="51"/>
  <c r="E1540" i="51"/>
  <c r="E1536" i="51"/>
  <c r="D1536" i="51"/>
  <c r="C1536" i="51"/>
  <c r="C1532" i="51"/>
  <c r="D1532" i="51"/>
  <c r="E1532" i="51"/>
  <c r="C1528" i="51"/>
  <c r="D1528" i="51"/>
  <c r="E1528" i="51"/>
  <c r="D1524" i="51"/>
  <c r="E1524" i="51"/>
  <c r="C1524" i="51"/>
  <c r="E1520" i="51"/>
  <c r="C1520" i="51"/>
  <c r="D1520" i="51"/>
  <c r="C1516" i="51"/>
  <c r="D1516" i="51"/>
  <c r="E1516" i="51"/>
  <c r="C1512" i="51"/>
  <c r="E1512" i="51"/>
  <c r="D1512" i="51"/>
  <c r="D1508" i="51"/>
  <c r="C1508" i="51"/>
  <c r="E1508" i="51"/>
  <c r="E1504" i="51"/>
  <c r="C1504" i="51"/>
  <c r="D1504" i="51"/>
  <c r="D1068" i="51"/>
  <c r="E1068" i="51"/>
  <c r="C1068" i="51"/>
  <c r="C1050" i="51"/>
  <c r="E1050" i="51"/>
  <c r="D1050" i="51"/>
  <c r="D1030" i="51"/>
  <c r="E1030" i="51"/>
  <c r="C1030" i="51"/>
  <c r="C991" i="51"/>
  <c r="D991" i="51"/>
  <c r="E991" i="51"/>
  <c r="D960" i="51"/>
  <c r="E960" i="51"/>
  <c r="C960" i="51"/>
  <c r="C938" i="51"/>
  <c r="E938" i="51"/>
  <c r="D938" i="51"/>
  <c r="D904" i="51"/>
  <c r="C904" i="51"/>
  <c r="E904" i="51"/>
  <c r="E869" i="51"/>
  <c r="D869" i="51"/>
  <c r="C869" i="51"/>
  <c r="E833" i="51"/>
  <c r="C833" i="51"/>
  <c r="D833" i="51"/>
  <c r="E793" i="51"/>
  <c r="D793" i="51"/>
  <c r="C793" i="51"/>
  <c r="C759" i="51"/>
  <c r="D759" i="51"/>
  <c r="E759" i="51"/>
  <c r="E718" i="51"/>
  <c r="C718" i="51"/>
  <c r="D718" i="51"/>
  <c r="D678" i="51"/>
  <c r="E678" i="51"/>
  <c r="C678" i="51"/>
  <c r="D624" i="51"/>
  <c r="C624" i="51"/>
  <c r="E624" i="51"/>
  <c r="E597" i="51"/>
  <c r="D597" i="51"/>
  <c r="C597" i="51"/>
  <c r="C571" i="51"/>
  <c r="E571" i="51"/>
  <c r="D571" i="51"/>
  <c r="D548" i="51"/>
  <c r="E548" i="51"/>
  <c r="C548" i="51"/>
  <c r="D521" i="51"/>
  <c r="E521" i="51"/>
  <c r="C521" i="51"/>
  <c r="D497" i="51"/>
  <c r="C497" i="51"/>
  <c r="E497" i="51"/>
  <c r="C464" i="51"/>
  <c r="E464" i="51"/>
  <c r="D464" i="51"/>
  <c r="D421" i="51"/>
  <c r="C421" i="51"/>
  <c r="E421" i="51"/>
  <c r="E315" i="51"/>
  <c r="C315" i="51"/>
  <c r="D315" i="51"/>
  <c r="E216" i="51"/>
  <c r="D216" i="51"/>
  <c r="C216" i="51"/>
  <c r="C165" i="51"/>
  <c r="D165" i="51"/>
  <c r="E165" i="51"/>
  <c r="E1500" i="51"/>
  <c r="C1500" i="51"/>
  <c r="D1500" i="51"/>
  <c r="C1496" i="51"/>
  <c r="D1496" i="51"/>
  <c r="E1496" i="51"/>
  <c r="D1492" i="51"/>
  <c r="C1492" i="51"/>
  <c r="E1492" i="51"/>
  <c r="E1488" i="51"/>
  <c r="C1488" i="51"/>
  <c r="D1488" i="51"/>
  <c r="D1484" i="51"/>
  <c r="E1484" i="51"/>
  <c r="C1484" i="51"/>
  <c r="C1480" i="51"/>
  <c r="D1480" i="51"/>
  <c r="E1480" i="51"/>
  <c r="D1476" i="51"/>
  <c r="C1476" i="51"/>
  <c r="E1476" i="51"/>
  <c r="E1472" i="51"/>
  <c r="D1472" i="51"/>
  <c r="C1472" i="51"/>
  <c r="C1468" i="51"/>
  <c r="D1468" i="51"/>
  <c r="E1468" i="51"/>
  <c r="C1464" i="51"/>
  <c r="D1464" i="51"/>
  <c r="E1464" i="51"/>
  <c r="D1460" i="51"/>
  <c r="E1460" i="51"/>
  <c r="C1460" i="51"/>
  <c r="E1456" i="51"/>
  <c r="C1456" i="51"/>
  <c r="D1456" i="51"/>
  <c r="C1452" i="51"/>
  <c r="D1452" i="51"/>
  <c r="E1452" i="51"/>
  <c r="C1448" i="51"/>
  <c r="E1448" i="51"/>
  <c r="D1448" i="51"/>
  <c r="D1444" i="51"/>
  <c r="C1444" i="51"/>
  <c r="E1444" i="51"/>
  <c r="E1440" i="51"/>
  <c r="C1440" i="51"/>
  <c r="D1440" i="51"/>
  <c r="E1436" i="51"/>
  <c r="C1436" i="51"/>
  <c r="D1436" i="51"/>
  <c r="C1432" i="51"/>
  <c r="D1432" i="51"/>
  <c r="E1432" i="51"/>
  <c r="D1428" i="51"/>
  <c r="C1428" i="51"/>
  <c r="E1428" i="51"/>
  <c r="E1424" i="51"/>
  <c r="C1424" i="51"/>
  <c r="D1424" i="51"/>
  <c r="D1420" i="51"/>
  <c r="E1420" i="51"/>
  <c r="C1420" i="51"/>
  <c r="C1416" i="51"/>
  <c r="D1416" i="51"/>
  <c r="E1416" i="51"/>
  <c r="D1412" i="51"/>
  <c r="C1412" i="51"/>
  <c r="E1412" i="51"/>
  <c r="E1408" i="51"/>
  <c r="D1408" i="51"/>
  <c r="C1408" i="51"/>
  <c r="C1404" i="51"/>
  <c r="D1404" i="51"/>
  <c r="E1404" i="51"/>
  <c r="C1400" i="51"/>
  <c r="D1400" i="51"/>
  <c r="E1400" i="51"/>
  <c r="D1396" i="51"/>
  <c r="E1396" i="51"/>
  <c r="C1396" i="51"/>
  <c r="E1392" i="51"/>
  <c r="C1392" i="51"/>
  <c r="D1392" i="51"/>
  <c r="C1388" i="51"/>
  <c r="D1388" i="51"/>
  <c r="E1388" i="51"/>
  <c r="C1384" i="51"/>
  <c r="E1384" i="51"/>
  <c r="D1384" i="51"/>
  <c r="D1380" i="51"/>
  <c r="C1380" i="51"/>
  <c r="E1380" i="51"/>
  <c r="E1376" i="51"/>
  <c r="C1376" i="51"/>
  <c r="D1376" i="51"/>
  <c r="E1372" i="51"/>
  <c r="C1372" i="51"/>
  <c r="D1372" i="51"/>
  <c r="C1368" i="51"/>
  <c r="D1368" i="51"/>
  <c r="E1368" i="51"/>
  <c r="D1364" i="51"/>
  <c r="C1364" i="51"/>
  <c r="E1364" i="51"/>
  <c r="E1360" i="51"/>
  <c r="C1360" i="51"/>
  <c r="D1360" i="51"/>
  <c r="D1356" i="51"/>
  <c r="E1356" i="51"/>
  <c r="C1356" i="51"/>
  <c r="C1352" i="51"/>
  <c r="D1352" i="51"/>
  <c r="E1352" i="51"/>
  <c r="D1348" i="51"/>
  <c r="C1348" i="51"/>
  <c r="E1348" i="51"/>
  <c r="E1344" i="51"/>
  <c r="D1344" i="51"/>
  <c r="C1344" i="51"/>
  <c r="C1340" i="51"/>
  <c r="D1340" i="51"/>
  <c r="E1340" i="51"/>
  <c r="C1336" i="51"/>
  <c r="D1336" i="51"/>
  <c r="E1336" i="51"/>
  <c r="D1332" i="51"/>
  <c r="E1332" i="51"/>
  <c r="C1332" i="51"/>
  <c r="E1328" i="51"/>
  <c r="C1328" i="51"/>
  <c r="D1328" i="51"/>
  <c r="C1324" i="51"/>
  <c r="D1324" i="51"/>
  <c r="E1324" i="51"/>
  <c r="C1320" i="51"/>
  <c r="E1320" i="51"/>
  <c r="D1320" i="51"/>
  <c r="D1316" i="51"/>
  <c r="C1316" i="51"/>
  <c r="E1316" i="51"/>
  <c r="E1312" i="51"/>
  <c r="C1312" i="51"/>
  <c r="D1312" i="51"/>
  <c r="E1308" i="51"/>
  <c r="C1308" i="51"/>
  <c r="D1308" i="51"/>
  <c r="C1304" i="51"/>
  <c r="D1304" i="51"/>
  <c r="E1304" i="51"/>
  <c r="D1300" i="51"/>
  <c r="C1300" i="51"/>
  <c r="E1300" i="51"/>
  <c r="E1296" i="51"/>
  <c r="C1296" i="51"/>
  <c r="D1296" i="51"/>
  <c r="D1292" i="51"/>
  <c r="E1292" i="51"/>
  <c r="C1292" i="51"/>
  <c r="C1288" i="51"/>
  <c r="D1288" i="51"/>
  <c r="E1288" i="51"/>
  <c r="D1284" i="51"/>
  <c r="C1284" i="51"/>
  <c r="E1284" i="51"/>
  <c r="E1280" i="51"/>
  <c r="D1280" i="51"/>
  <c r="C1280" i="51"/>
  <c r="C1276" i="51"/>
  <c r="D1276" i="51"/>
  <c r="E1276" i="51"/>
  <c r="C1272" i="51"/>
  <c r="D1272" i="51"/>
  <c r="E1272" i="51"/>
  <c r="D1268" i="51"/>
  <c r="E1268" i="51"/>
  <c r="C1268" i="51"/>
  <c r="E1264" i="51"/>
  <c r="C1264" i="51"/>
  <c r="D1264" i="51"/>
  <c r="C1260" i="51"/>
  <c r="D1260" i="51"/>
  <c r="E1260" i="51"/>
  <c r="C1256" i="51"/>
  <c r="E1256" i="51"/>
  <c r="D1256" i="51"/>
  <c r="D1252" i="51"/>
  <c r="C1252" i="51"/>
  <c r="E1252" i="51"/>
  <c r="E1248" i="51"/>
  <c r="C1248" i="51"/>
  <c r="D1248" i="51"/>
  <c r="E1244" i="51"/>
  <c r="C1244" i="51"/>
  <c r="D1244" i="51"/>
  <c r="C1240" i="51"/>
  <c r="D1240" i="51"/>
  <c r="E1240" i="51"/>
  <c r="D1236" i="51"/>
  <c r="C1236" i="51"/>
  <c r="E1236" i="51"/>
  <c r="E1232" i="51"/>
  <c r="C1232" i="51"/>
  <c r="D1232" i="51"/>
  <c r="D1228" i="51"/>
  <c r="E1228" i="51"/>
  <c r="C1228" i="51"/>
  <c r="C1224" i="51"/>
  <c r="D1224" i="51"/>
  <c r="E1224" i="51"/>
  <c r="D1220" i="51"/>
  <c r="C1220" i="51"/>
  <c r="E1220" i="51"/>
  <c r="E1216" i="51"/>
  <c r="D1216" i="51"/>
  <c r="C1216" i="51"/>
  <c r="C1212" i="51"/>
  <c r="D1212" i="51"/>
  <c r="E1212" i="51"/>
  <c r="C1208" i="51"/>
  <c r="D1208" i="51"/>
  <c r="E1208" i="51"/>
  <c r="D1204" i="51"/>
  <c r="E1204" i="51"/>
  <c r="C1204" i="51"/>
  <c r="E1200" i="51"/>
  <c r="C1200" i="51"/>
  <c r="D1200" i="51"/>
  <c r="C1196" i="51"/>
  <c r="D1196" i="51"/>
  <c r="E1196" i="51"/>
  <c r="C1192" i="51"/>
  <c r="E1192" i="51"/>
  <c r="D1192" i="51"/>
  <c r="D1188" i="51"/>
  <c r="C1188" i="51"/>
  <c r="E1188" i="51"/>
  <c r="E1184" i="51"/>
  <c r="C1184" i="51"/>
  <c r="D1184" i="51"/>
  <c r="E1180" i="51"/>
  <c r="C1180" i="51"/>
  <c r="D1180" i="51"/>
  <c r="C1176" i="51"/>
  <c r="D1176" i="51"/>
  <c r="E1176" i="51"/>
  <c r="D1172" i="51"/>
  <c r="C1172" i="51"/>
  <c r="E1172" i="51"/>
  <c r="E1168" i="51"/>
  <c r="C1168" i="51"/>
  <c r="D1168" i="51"/>
  <c r="D1164" i="51"/>
  <c r="E1164" i="51"/>
  <c r="C1164" i="51"/>
  <c r="C1160" i="51"/>
  <c r="D1160" i="51"/>
  <c r="E1160" i="51"/>
  <c r="D1156" i="51"/>
  <c r="C1156" i="51"/>
  <c r="E1156" i="51"/>
  <c r="E1152" i="51"/>
  <c r="D1152" i="51"/>
  <c r="C1152" i="51"/>
  <c r="C1148" i="51"/>
  <c r="D1148" i="51"/>
  <c r="E1148" i="51"/>
  <c r="C1144" i="51"/>
  <c r="D1144" i="51"/>
  <c r="E1144" i="51"/>
  <c r="D1140" i="51"/>
  <c r="E1140" i="51"/>
  <c r="C1140" i="51"/>
  <c r="E1136" i="51"/>
  <c r="C1136" i="51"/>
  <c r="D1136" i="51"/>
  <c r="C1132" i="51"/>
  <c r="D1132" i="51"/>
  <c r="E1132" i="51"/>
  <c r="C1128" i="51"/>
  <c r="E1128" i="51"/>
  <c r="D1128" i="51"/>
  <c r="D1124" i="51"/>
  <c r="C1124" i="51"/>
  <c r="E1124" i="51"/>
  <c r="E1120" i="51"/>
  <c r="C1120" i="51"/>
  <c r="D1120" i="51"/>
  <c r="E1116" i="51"/>
  <c r="C1116" i="51"/>
  <c r="D1116" i="51"/>
  <c r="C1112" i="51"/>
  <c r="D1112" i="51"/>
  <c r="E1112" i="51"/>
  <c r="D1108" i="51"/>
  <c r="E1108" i="51"/>
  <c r="C1108" i="51"/>
  <c r="D1104" i="51"/>
  <c r="C1104" i="51"/>
  <c r="E1104" i="51"/>
  <c r="D1100" i="51"/>
  <c r="E1100" i="51"/>
  <c r="C1100" i="51"/>
  <c r="D1096" i="51"/>
  <c r="C1096" i="51"/>
  <c r="E1096" i="51"/>
  <c r="D1092" i="51"/>
  <c r="E1092" i="51"/>
  <c r="C1092" i="51"/>
  <c r="D1088" i="51"/>
  <c r="E1088" i="51"/>
  <c r="C1088" i="51"/>
  <c r="D1084" i="51"/>
  <c r="C1084" i="51"/>
  <c r="E1084" i="51"/>
  <c r="D1080" i="51"/>
  <c r="C1080" i="51"/>
  <c r="E1080" i="51"/>
  <c r="D1076" i="51"/>
  <c r="E1076" i="51"/>
  <c r="C1076" i="51"/>
  <c r="E1069" i="51"/>
  <c r="D1069" i="51"/>
  <c r="C1069" i="51"/>
  <c r="E1053" i="51"/>
  <c r="D1053" i="51"/>
  <c r="C1053" i="51"/>
  <c r="E1029" i="51"/>
  <c r="D1029" i="51"/>
  <c r="C1029" i="51"/>
  <c r="E1009" i="51"/>
  <c r="C1009" i="51"/>
  <c r="D1009" i="51"/>
  <c r="C990" i="51"/>
  <c r="D990" i="51"/>
  <c r="E990" i="51"/>
  <c r="D964" i="51"/>
  <c r="E964" i="51"/>
  <c r="C964" i="51"/>
  <c r="D948" i="51"/>
  <c r="E948" i="51"/>
  <c r="C948" i="51"/>
  <c r="C931" i="51"/>
  <c r="D931" i="51"/>
  <c r="E931" i="51"/>
  <c r="E909" i="51"/>
  <c r="D909" i="51"/>
  <c r="C909" i="51"/>
  <c r="E865" i="51"/>
  <c r="C865" i="51"/>
  <c r="D865" i="51"/>
  <c r="C835" i="51"/>
  <c r="D835" i="51"/>
  <c r="E835" i="51"/>
  <c r="E817" i="51"/>
  <c r="C817" i="51"/>
  <c r="D817" i="51"/>
  <c r="E782" i="51"/>
  <c r="C782" i="51"/>
  <c r="D782" i="51"/>
  <c r="D748" i="51"/>
  <c r="C748" i="51"/>
  <c r="E748" i="51"/>
  <c r="E729" i="51"/>
  <c r="C729" i="51"/>
  <c r="D729" i="51"/>
  <c r="C711" i="51"/>
  <c r="E711" i="51"/>
  <c r="D711" i="51"/>
  <c r="C691" i="51"/>
  <c r="D691" i="51"/>
  <c r="E691" i="51"/>
  <c r="E653" i="51"/>
  <c r="D653" i="51"/>
  <c r="C653" i="51"/>
  <c r="C627" i="51"/>
  <c r="D627" i="51"/>
  <c r="E627" i="51"/>
  <c r="E593" i="51"/>
  <c r="C593" i="51"/>
  <c r="D593" i="51"/>
  <c r="D560" i="51"/>
  <c r="C560" i="51"/>
  <c r="E560" i="51"/>
  <c r="C540" i="51"/>
  <c r="E540" i="51"/>
  <c r="D540" i="51"/>
  <c r="C512" i="51"/>
  <c r="E512" i="51"/>
  <c r="D512" i="51"/>
  <c r="C487" i="51"/>
  <c r="D487" i="51"/>
  <c r="E487" i="51"/>
  <c r="D447" i="51"/>
  <c r="E447" i="51"/>
  <c r="C447" i="51"/>
  <c r="C419" i="51"/>
  <c r="D419" i="51"/>
  <c r="E419" i="51"/>
  <c r="D393" i="51"/>
  <c r="C393" i="51"/>
  <c r="E393" i="51"/>
  <c r="D361" i="51"/>
  <c r="C361" i="51"/>
  <c r="E361" i="51"/>
  <c r="C320" i="51"/>
  <c r="E320" i="51"/>
  <c r="D320" i="51"/>
  <c r="E290" i="51"/>
  <c r="C290" i="51"/>
  <c r="D290" i="51"/>
  <c r="D219" i="51"/>
  <c r="C219" i="51"/>
  <c r="E219" i="51"/>
  <c r="C181" i="51"/>
  <c r="D181" i="51"/>
  <c r="E181" i="51"/>
  <c r="E17" i="51"/>
  <c r="D17" i="51"/>
  <c r="C17" i="51"/>
  <c r="E1025" i="51"/>
  <c r="C1025" i="51"/>
  <c r="D1025" i="51"/>
  <c r="C1011" i="51"/>
  <c r="E1011" i="51"/>
  <c r="D1011" i="51"/>
  <c r="E993" i="51"/>
  <c r="C993" i="51"/>
  <c r="D993" i="51"/>
  <c r="C979" i="51"/>
  <c r="E979" i="51"/>
  <c r="D979" i="51"/>
  <c r="E961" i="51"/>
  <c r="C961" i="51"/>
  <c r="D961" i="51"/>
  <c r="C947" i="51"/>
  <c r="D947" i="51"/>
  <c r="E947" i="51"/>
  <c r="E929" i="51"/>
  <c r="C929" i="51"/>
  <c r="D929" i="51"/>
  <c r="E914" i="51"/>
  <c r="C914" i="51"/>
  <c r="D914" i="51"/>
  <c r="C895" i="51"/>
  <c r="D895" i="51"/>
  <c r="E895" i="51"/>
  <c r="C878" i="51"/>
  <c r="E878" i="51"/>
  <c r="D878" i="51"/>
  <c r="C858" i="51"/>
  <c r="E858" i="51"/>
  <c r="D858" i="51"/>
  <c r="D836" i="51"/>
  <c r="E836" i="51"/>
  <c r="C836" i="51"/>
  <c r="D816" i="51"/>
  <c r="C816" i="51"/>
  <c r="E816" i="51"/>
  <c r="E786" i="51"/>
  <c r="C786" i="51"/>
  <c r="D786" i="51"/>
  <c r="C767" i="51"/>
  <c r="D767" i="51"/>
  <c r="E767" i="51"/>
  <c r="C750" i="51"/>
  <c r="D750" i="51"/>
  <c r="E750" i="51"/>
  <c r="C730" i="51"/>
  <c r="E730" i="51"/>
  <c r="D730" i="51"/>
  <c r="D700" i="51"/>
  <c r="C700" i="51"/>
  <c r="E700" i="51"/>
  <c r="E677" i="51"/>
  <c r="C677" i="51"/>
  <c r="D677" i="51"/>
  <c r="E657" i="51"/>
  <c r="C657" i="51"/>
  <c r="D657" i="51"/>
  <c r="C635" i="51"/>
  <c r="E635" i="51"/>
  <c r="D635" i="51"/>
  <c r="C615" i="51"/>
  <c r="D615" i="51"/>
  <c r="E615" i="51"/>
  <c r="D592" i="51"/>
  <c r="C592" i="51"/>
  <c r="E592" i="51"/>
  <c r="D572" i="51"/>
  <c r="C572" i="51"/>
  <c r="E572" i="51"/>
  <c r="E549" i="51"/>
  <c r="C549" i="51"/>
  <c r="D549" i="51"/>
  <c r="E530" i="51"/>
  <c r="C530" i="51"/>
  <c r="D530" i="51"/>
  <c r="E514" i="51"/>
  <c r="D514" i="51"/>
  <c r="C514" i="51"/>
  <c r="E498" i="51"/>
  <c r="D498" i="51"/>
  <c r="C498" i="51"/>
  <c r="E482" i="51"/>
  <c r="C482" i="51"/>
  <c r="D482" i="51"/>
  <c r="E466" i="51"/>
  <c r="C466" i="51"/>
  <c r="D466" i="51"/>
  <c r="C448" i="51"/>
  <c r="E448" i="51"/>
  <c r="D448" i="51"/>
  <c r="C420" i="51"/>
  <c r="E420" i="51"/>
  <c r="D420" i="51"/>
  <c r="E394" i="51"/>
  <c r="C394" i="51"/>
  <c r="D394" i="51"/>
  <c r="D335" i="51"/>
  <c r="C335" i="51"/>
  <c r="E335" i="51"/>
  <c r="D313" i="51"/>
  <c r="E313" i="51"/>
  <c r="C313" i="51"/>
  <c r="D273" i="51"/>
  <c r="C273" i="51"/>
  <c r="E273" i="51"/>
  <c r="E240" i="51"/>
  <c r="D240" i="51"/>
  <c r="C240" i="51"/>
  <c r="D211" i="51"/>
  <c r="C211" i="51"/>
  <c r="E211" i="51"/>
  <c r="E157" i="51"/>
  <c r="D157" i="51"/>
  <c r="C157" i="51"/>
  <c r="E132" i="51"/>
  <c r="C132" i="51"/>
  <c r="D132" i="51"/>
  <c r="C87" i="51"/>
  <c r="D87" i="51"/>
  <c r="E87" i="51"/>
  <c r="D42" i="51"/>
  <c r="C42" i="51"/>
  <c r="E42" i="51"/>
  <c r="E905" i="51"/>
  <c r="C905" i="51"/>
  <c r="D905" i="51"/>
  <c r="C891" i="51"/>
  <c r="E891" i="51"/>
  <c r="D891" i="51"/>
  <c r="E873" i="51"/>
  <c r="C873" i="51"/>
  <c r="D873" i="51"/>
  <c r="C859" i="51"/>
  <c r="E859" i="51"/>
  <c r="D859" i="51"/>
  <c r="E841" i="51"/>
  <c r="C841" i="51"/>
  <c r="D841" i="51"/>
  <c r="C827" i="51"/>
  <c r="E827" i="51"/>
  <c r="D827" i="51"/>
  <c r="E809" i="51"/>
  <c r="C809" i="51"/>
  <c r="D809" i="51"/>
  <c r="C795" i="51"/>
  <c r="E795" i="51"/>
  <c r="D795" i="51"/>
  <c r="E777" i="51"/>
  <c r="D777" i="51"/>
  <c r="C777" i="51"/>
  <c r="C763" i="51"/>
  <c r="E763" i="51"/>
  <c r="D763" i="51"/>
  <c r="E745" i="51"/>
  <c r="C745" i="51"/>
  <c r="D745" i="51"/>
  <c r="C731" i="51"/>
  <c r="E731" i="51"/>
  <c r="D731" i="51"/>
  <c r="C715" i="51"/>
  <c r="E715" i="51"/>
  <c r="D715" i="51"/>
  <c r="D696" i="51"/>
  <c r="C696" i="51"/>
  <c r="E696" i="51"/>
  <c r="C683" i="51"/>
  <c r="E683" i="51"/>
  <c r="D683" i="51"/>
  <c r="D664" i="51"/>
  <c r="C664" i="51"/>
  <c r="E664" i="51"/>
  <c r="C651" i="51"/>
  <c r="E651" i="51"/>
  <c r="D651" i="51"/>
  <c r="D632" i="51"/>
  <c r="C632" i="51"/>
  <c r="E632" i="51"/>
  <c r="C619" i="51"/>
  <c r="E619" i="51"/>
  <c r="D619" i="51"/>
  <c r="D600" i="51"/>
  <c r="C600" i="51"/>
  <c r="E600" i="51"/>
  <c r="C587" i="51"/>
  <c r="E587" i="51"/>
  <c r="D587" i="51"/>
  <c r="D568" i="51"/>
  <c r="C568" i="51"/>
  <c r="E568" i="51"/>
  <c r="C555" i="51"/>
  <c r="E555" i="51"/>
  <c r="D555" i="51"/>
  <c r="C536" i="51"/>
  <c r="D536" i="51"/>
  <c r="E536" i="51"/>
  <c r="D517" i="51"/>
  <c r="E517" i="51"/>
  <c r="C517" i="51"/>
  <c r="D485" i="51"/>
  <c r="E485" i="51"/>
  <c r="C485" i="51"/>
  <c r="D457" i="51"/>
  <c r="C457" i="51"/>
  <c r="E457" i="51"/>
  <c r="D441" i="51"/>
  <c r="E441" i="51"/>
  <c r="C441" i="51"/>
  <c r="D425" i="51"/>
  <c r="C425" i="51"/>
  <c r="E425" i="51"/>
  <c r="C387" i="51"/>
  <c r="D387" i="51"/>
  <c r="E387" i="51"/>
  <c r="E363" i="51"/>
  <c r="D363" i="51"/>
  <c r="C363" i="51"/>
  <c r="D333" i="51"/>
  <c r="E333" i="51"/>
  <c r="C333" i="51"/>
  <c r="C295" i="51"/>
  <c r="E295" i="51"/>
  <c r="D295" i="51"/>
  <c r="D265" i="51"/>
  <c r="E265" i="51"/>
  <c r="C265" i="51"/>
  <c r="E248" i="51"/>
  <c r="D248" i="51"/>
  <c r="C248" i="51"/>
  <c r="D209" i="51"/>
  <c r="E209" i="51"/>
  <c r="C209" i="51"/>
  <c r="E192" i="51"/>
  <c r="D192" i="51"/>
  <c r="C192" i="51"/>
  <c r="E160" i="51"/>
  <c r="C160" i="51"/>
  <c r="D160" i="51"/>
  <c r="C118" i="51"/>
  <c r="E118" i="51"/>
  <c r="D118" i="51"/>
  <c r="D88" i="51"/>
  <c r="E88" i="51"/>
  <c r="C88" i="51"/>
  <c r="E50" i="51"/>
  <c r="D50" i="51"/>
  <c r="C50" i="51"/>
  <c r="D453" i="51"/>
  <c r="E453" i="51"/>
  <c r="C453" i="51"/>
  <c r="D417" i="51"/>
  <c r="C417" i="51"/>
  <c r="E417" i="51"/>
  <c r="E402" i="51"/>
  <c r="C402" i="51"/>
  <c r="D402" i="51"/>
  <c r="E379" i="51"/>
  <c r="D379" i="51"/>
  <c r="C379" i="51"/>
  <c r="C364" i="51"/>
  <c r="D364" i="51"/>
  <c r="E364" i="51"/>
  <c r="D349" i="51"/>
  <c r="E349" i="51"/>
  <c r="C349" i="51"/>
  <c r="D329" i="51"/>
  <c r="C329" i="51"/>
  <c r="E329" i="51"/>
  <c r="C291" i="51"/>
  <c r="D291" i="51"/>
  <c r="E291" i="51"/>
  <c r="D271" i="51"/>
  <c r="C271" i="51"/>
  <c r="E271" i="51"/>
  <c r="E253" i="51"/>
  <c r="D253" i="51"/>
  <c r="C253" i="51"/>
  <c r="D223" i="51"/>
  <c r="E223" i="51"/>
  <c r="C223" i="51"/>
  <c r="D191" i="51"/>
  <c r="E191" i="51"/>
  <c r="C191" i="51"/>
  <c r="C166" i="51"/>
  <c r="E166" i="51"/>
  <c r="D166" i="51"/>
  <c r="E148" i="51"/>
  <c r="C148" i="51"/>
  <c r="D148" i="51"/>
  <c r="E124" i="51"/>
  <c r="C124" i="51"/>
  <c r="D124" i="51"/>
  <c r="E85" i="51"/>
  <c r="C85" i="51"/>
  <c r="D85" i="51"/>
  <c r="E61" i="51"/>
  <c r="C61" i="51"/>
  <c r="D61" i="51"/>
  <c r="D34" i="51"/>
  <c r="C34" i="51"/>
  <c r="E34" i="51"/>
  <c r="D10" i="51"/>
  <c r="E10" i="51"/>
  <c r="C10" i="51"/>
  <c r="C368" i="51"/>
  <c r="D368" i="51"/>
  <c r="E368" i="51"/>
  <c r="C343" i="51"/>
  <c r="D343" i="51"/>
  <c r="E343" i="51"/>
  <c r="D319" i="51"/>
  <c r="E319" i="51"/>
  <c r="C319" i="51"/>
  <c r="C304" i="51"/>
  <c r="D304" i="51"/>
  <c r="E304" i="51"/>
  <c r="C279" i="51"/>
  <c r="D279" i="51"/>
  <c r="E279" i="51"/>
  <c r="E266" i="51"/>
  <c r="C266" i="51"/>
  <c r="D266" i="51"/>
  <c r="D251" i="51"/>
  <c r="E251" i="51"/>
  <c r="C251" i="51"/>
  <c r="E232" i="51"/>
  <c r="D232" i="51"/>
  <c r="C232" i="51"/>
  <c r="E220" i="51"/>
  <c r="C220" i="51"/>
  <c r="D220" i="51"/>
  <c r="D207" i="51"/>
  <c r="E207" i="51"/>
  <c r="C207" i="51"/>
  <c r="E189" i="51"/>
  <c r="C189" i="51"/>
  <c r="D189" i="51"/>
  <c r="C174" i="51"/>
  <c r="D174" i="51"/>
  <c r="E174" i="51"/>
  <c r="C142" i="51"/>
  <c r="E142" i="51"/>
  <c r="D142" i="51"/>
  <c r="E128" i="51"/>
  <c r="D128" i="51"/>
  <c r="C128" i="51"/>
  <c r="C110" i="51"/>
  <c r="D110" i="51"/>
  <c r="E110" i="51"/>
  <c r="E54" i="51"/>
  <c r="D54" i="51"/>
  <c r="C54" i="51"/>
  <c r="E22" i="51"/>
  <c r="D22" i="51"/>
  <c r="C22" i="51"/>
  <c r="C154" i="51"/>
  <c r="D154" i="51"/>
  <c r="E154" i="51"/>
  <c r="D127" i="51"/>
  <c r="E127" i="51"/>
  <c r="C127" i="51"/>
  <c r="E101" i="51"/>
  <c r="C101" i="51"/>
  <c r="D101" i="51"/>
  <c r="C82" i="51"/>
  <c r="E82" i="51"/>
  <c r="D82" i="51"/>
  <c r="D68" i="51"/>
  <c r="C68" i="51"/>
  <c r="E68" i="51"/>
  <c r="C39" i="51"/>
  <c r="D39" i="51"/>
  <c r="E39" i="51"/>
  <c r="D16" i="51"/>
  <c r="E16" i="51"/>
  <c r="C16" i="51"/>
  <c r="C111" i="51"/>
  <c r="E111" i="51"/>
  <c r="D111" i="51"/>
  <c r="D98" i="51"/>
  <c r="E98" i="51"/>
  <c r="C98" i="51"/>
  <c r="E77" i="51"/>
  <c r="C77" i="51"/>
  <c r="D77" i="51"/>
  <c r="C62" i="51"/>
  <c r="E62" i="51"/>
  <c r="D62" i="51"/>
  <c r="C51" i="51"/>
  <c r="D51" i="51"/>
  <c r="E51" i="51"/>
  <c r="E41" i="51"/>
  <c r="D41" i="51"/>
  <c r="C41" i="51"/>
  <c r="E29" i="51"/>
  <c r="D29" i="51"/>
  <c r="C29" i="51"/>
  <c r="C19" i="51"/>
  <c r="D19" i="51"/>
  <c r="E19" i="51"/>
  <c r="C3" i="51"/>
  <c r="D3" i="51"/>
  <c r="E3" i="51"/>
  <c r="D3085" i="51"/>
  <c r="C3085" i="51"/>
  <c r="E3085" i="51"/>
  <c r="D3149" i="51"/>
  <c r="C3149" i="51"/>
  <c r="E3149" i="51"/>
  <c r="D3197" i="51"/>
  <c r="C3197" i="51"/>
  <c r="E3197" i="51"/>
  <c r="C3247" i="51"/>
  <c r="D3247" i="51"/>
  <c r="E3247" i="51"/>
  <c r="E3286" i="51"/>
  <c r="C3286" i="51"/>
  <c r="D3286" i="51"/>
  <c r="D3325" i="51"/>
  <c r="C3325" i="51"/>
  <c r="E3325" i="51"/>
  <c r="C3375" i="51"/>
  <c r="D3375" i="51"/>
  <c r="E3375" i="51"/>
  <c r="E3402" i="51"/>
  <c r="C3402" i="51"/>
  <c r="D3402" i="51"/>
  <c r="E3434" i="51"/>
  <c r="C3434" i="51"/>
  <c r="D3434" i="51"/>
  <c r="E3466" i="51"/>
  <c r="C3466" i="51"/>
  <c r="D3466" i="51"/>
  <c r="E3498" i="51"/>
  <c r="C3498" i="51"/>
  <c r="D3498" i="51"/>
  <c r="E3530" i="51"/>
  <c r="C3530" i="51"/>
  <c r="D3530" i="51"/>
  <c r="E3562" i="51"/>
  <c r="C3562" i="51"/>
  <c r="D3562" i="51"/>
  <c r="E3594" i="51"/>
  <c r="C3594" i="51"/>
  <c r="D3594" i="51"/>
  <c r="E3626" i="51"/>
  <c r="C3626" i="51"/>
  <c r="D3626" i="51"/>
  <c r="E3658" i="51"/>
  <c r="C3658" i="51"/>
  <c r="D3658" i="51"/>
  <c r="E3690" i="51"/>
  <c r="C3690" i="51"/>
  <c r="D3690" i="51"/>
  <c r="E3722" i="51"/>
  <c r="C3722" i="51"/>
  <c r="D3722" i="51"/>
  <c r="E3754" i="51"/>
  <c r="C3754" i="51"/>
  <c r="D3754" i="51"/>
  <c r="E3786" i="51"/>
  <c r="C3786" i="51"/>
  <c r="D3786" i="51"/>
  <c r="E3818" i="51"/>
  <c r="C3818" i="51"/>
  <c r="D3818" i="51"/>
  <c r="E3850" i="51"/>
  <c r="C3850" i="51"/>
  <c r="D3850" i="51"/>
  <c r="E3882" i="51"/>
  <c r="C3882" i="51"/>
  <c r="D3882" i="51"/>
  <c r="E3914" i="51"/>
  <c r="C3914" i="51"/>
  <c r="D3914" i="51"/>
  <c r="E3946" i="51"/>
  <c r="C3946" i="51"/>
  <c r="D3946" i="51"/>
  <c r="E3978" i="51"/>
  <c r="C3978" i="51"/>
  <c r="D3978" i="51"/>
  <c r="E4010" i="51"/>
  <c r="C4010" i="51"/>
  <c r="D4010" i="51"/>
  <c r="E4042" i="51"/>
  <c r="C4042" i="51"/>
  <c r="D4042" i="51"/>
  <c r="E4074" i="51"/>
  <c r="C4074" i="51"/>
  <c r="D4074" i="51"/>
  <c r="E4106" i="51"/>
  <c r="C4106" i="51"/>
  <c r="D4106" i="51"/>
  <c r="E3050" i="51"/>
  <c r="C3050" i="51"/>
  <c r="D3050" i="51"/>
  <c r="D3209" i="51"/>
  <c r="E3209" i="51"/>
  <c r="C3209" i="51"/>
  <c r="D3273" i="51"/>
  <c r="E3273" i="51"/>
  <c r="C3273" i="51"/>
  <c r="C3411" i="51"/>
  <c r="D3411" i="51"/>
  <c r="E3411" i="51"/>
  <c r="D3467" i="51"/>
  <c r="E3467" i="51"/>
  <c r="C3467" i="51"/>
  <c r="C3539" i="51"/>
  <c r="D3539" i="51"/>
  <c r="E3539" i="51"/>
  <c r="D3627" i="51"/>
  <c r="E3627" i="51"/>
  <c r="C3627" i="51"/>
  <c r="D3707" i="51"/>
  <c r="E3707" i="51"/>
  <c r="C3707" i="51"/>
  <c r="D3755" i="51"/>
  <c r="E3755" i="51"/>
  <c r="C3755" i="51"/>
  <c r="C3811" i="51"/>
  <c r="D3811" i="51"/>
  <c r="E3811" i="51"/>
  <c r="D3931" i="51"/>
  <c r="E3931" i="51"/>
  <c r="C3931" i="51"/>
  <c r="C4003" i="51"/>
  <c r="E4003" i="51"/>
  <c r="D4003" i="51"/>
  <c r="D4075" i="51"/>
  <c r="E4075" i="51"/>
  <c r="C4075" i="51"/>
  <c r="D4129" i="51"/>
  <c r="C4129" i="51"/>
  <c r="E4129" i="51"/>
  <c r="C4143" i="51"/>
  <c r="D4143" i="51"/>
  <c r="E4143" i="51"/>
  <c r="D4157" i="51"/>
  <c r="C4157" i="51"/>
  <c r="E4157" i="51"/>
  <c r="D4181" i="51"/>
  <c r="C4181" i="51"/>
  <c r="E4181" i="51"/>
  <c r="D4197" i="51"/>
  <c r="E4197" i="51"/>
  <c r="C4197" i="51"/>
  <c r="D4213" i="51"/>
  <c r="C4213" i="51"/>
  <c r="E4213" i="51"/>
  <c r="C4227" i="51"/>
  <c r="D4227" i="51"/>
  <c r="E4227" i="51"/>
  <c r="D4241" i="51"/>
  <c r="C4241" i="51"/>
  <c r="E4241" i="51"/>
  <c r="C4255" i="51"/>
  <c r="D4255" i="51"/>
  <c r="E4255" i="51"/>
  <c r="C4271" i="51"/>
  <c r="D4271" i="51"/>
  <c r="E4271" i="51"/>
  <c r="D4293" i="51"/>
  <c r="E4293" i="51"/>
  <c r="C4293" i="51"/>
  <c r="E4311" i="51"/>
  <c r="D4311" i="51"/>
  <c r="C4311" i="51"/>
  <c r="D4329" i="51"/>
  <c r="E4329" i="51"/>
  <c r="C4329" i="51"/>
  <c r="E4343" i="51"/>
  <c r="D4343" i="51"/>
  <c r="C4343" i="51"/>
  <c r="E4359" i="51"/>
  <c r="C4359" i="51"/>
  <c r="D4359" i="51"/>
  <c r="D4373" i="51"/>
  <c r="C4373" i="51"/>
  <c r="E4373" i="51"/>
  <c r="C4387" i="51"/>
  <c r="D4387" i="51"/>
  <c r="E4387" i="51"/>
  <c r="C4403" i="51"/>
  <c r="E4403" i="51"/>
  <c r="D4403" i="51"/>
  <c r="D4417" i="51"/>
  <c r="C4417" i="51"/>
  <c r="E4417" i="51"/>
  <c r="D4433" i="51"/>
  <c r="C4433" i="51"/>
  <c r="E4433" i="51"/>
  <c r="C4447" i="51"/>
  <c r="D4447" i="51"/>
  <c r="E4447" i="51"/>
  <c r="D4461" i="51"/>
  <c r="C4461" i="51"/>
  <c r="E4461" i="51"/>
  <c r="D4475" i="51"/>
  <c r="E4475" i="51"/>
  <c r="C4475" i="51"/>
  <c r="D4489" i="51"/>
  <c r="E4489" i="51"/>
  <c r="C4489" i="51"/>
  <c r="C1877" i="51"/>
  <c r="E1877" i="51"/>
  <c r="D1877" i="51"/>
  <c r="D3109" i="51"/>
  <c r="C3109" i="51"/>
  <c r="E3109" i="51"/>
  <c r="D3213" i="51"/>
  <c r="C3213" i="51"/>
  <c r="E3213" i="51"/>
  <c r="C3263" i="51"/>
  <c r="D3263" i="51"/>
  <c r="E3263" i="51"/>
  <c r="D3309" i="51"/>
  <c r="C3309" i="51"/>
  <c r="E3309" i="51"/>
  <c r="D3373" i="51"/>
  <c r="C3373" i="51"/>
  <c r="E3373" i="51"/>
  <c r="E3494" i="51"/>
  <c r="C3494" i="51"/>
  <c r="D3494" i="51"/>
  <c r="E3542" i="51"/>
  <c r="C3542" i="51"/>
  <c r="D3542" i="51"/>
  <c r="E3630" i="51"/>
  <c r="C3630" i="51"/>
  <c r="D3630" i="51"/>
  <c r="E3686" i="51"/>
  <c r="C3686" i="51"/>
  <c r="D3686" i="51"/>
  <c r="E3790" i="51"/>
  <c r="C3790" i="51"/>
  <c r="D3790" i="51"/>
  <c r="E3846" i="51"/>
  <c r="C3846" i="51"/>
  <c r="D3846" i="51"/>
  <c r="E3934" i="51"/>
  <c r="D3934" i="51"/>
  <c r="C3934" i="51"/>
  <c r="E3998" i="51"/>
  <c r="D3998" i="51"/>
  <c r="C3998" i="51"/>
  <c r="E4078" i="51"/>
  <c r="C4078" i="51"/>
  <c r="D4078" i="51"/>
  <c r="E3074" i="51"/>
  <c r="D3074" i="51"/>
  <c r="C3074" i="51"/>
  <c r="D3193" i="51"/>
  <c r="E3193" i="51"/>
  <c r="C3193" i="51"/>
  <c r="E3282" i="51"/>
  <c r="D3282" i="51"/>
  <c r="C3282" i="51"/>
  <c r="D3371" i="51"/>
  <c r="E3371" i="51"/>
  <c r="C3371" i="51"/>
  <c r="C3439" i="51"/>
  <c r="D3439" i="51"/>
  <c r="E3439" i="51"/>
  <c r="C3503" i="51"/>
  <c r="D3503" i="51"/>
  <c r="E3503" i="51"/>
  <c r="C3567" i="51"/>
  <c r="D3567" i="51"/>
  <c r="E3567" i="51"/>
  <c r="C3631" i="51"/>
  <c r="D3631" i="51"/>
  <c r="E3631" i="51"/>
  <c r="C3695" i="51"/>
  <c r="D3695" i="51"/>
  <c r="E3695" i="51"/>
  <c r="C3759" i="51"/>
  <c r="D3759" i="51"/>
  <c r="E3759" i="51"/>
  <c r="C3823" i="51"/>
  <c r="D3823" i="51"/>
  <c r="E3823" i="51"/>
  <c r="C3887" i="51"/>
  <c r="D3887" i="51"/>
  <c r="E3887" i="51"/>
  <c r="C3951" i="51"/>
  <c r="D3951" i="51"/>
  <c r="E3951" i="51"/>
  <c r="C4015" i="51"/>
  <c r="D4015" i="51"/>
  <c r="E4015" i="51"/>
  <c r="C4079" i="51"/>
  <c r="D4079" i="51"/>
  <c r="E4079" i="51"/>
  <c r="C4128" i="51"/>
  <c r="E4128" i="51"/>
  <c r="D4128" i="51"/>
  <c r="C4144" i="51"/>
  <c r="E4144" i="51"/>
  <c r="D4144" i="51"/>
  <c r="C4160" i="51"/>
  <c r="E4160" i="51"/>
  <c r="D4160" i="51"/>
  <c r="C4176" i="51"/>
  <c r="E4176" i="51"/>
  <c r="D4176" i="51"/>
  <c r="C4200" i="51"/>
  <c r="D4200" i="51"/>
  <c r="E4200" i="51"/>
  <c r="C4216" i="51"/>
  <c r="D4216" i="51"/>
  <c r="E4216" i="51"/>
  <c r="C4224" i="51"/>
  <c r="E4224" i="51"/>
  <c r="D4224" i="51"/>
  <c r="C4240" i="51"/>
  <c r="E4240" i="51"/>
  <c r="D4240" i="51"/>
  <c r="C4256" i="51"/>
  <c r="E4256" i="51"/>
  <c r="D4256" i="51"/>
  <c r="C4272" i="51"/>
  <c r="E4272" i="51"/>
  <c r="D4272" i="51"/>
  <c r="C4288" i="51"/>
  <c r="E4288" i="51"/>
  <c r="D4288" i="51"/>
  <c r="C4304" i="51"/>
  <c r="E4304" i="51"/>
  <c r="D4304" i="51"/>
  <c r="C4328" i="51"/>
  <c r="D4328" i="51"/>
  <c r="E4328" i="51"/>
  <c r="C4344" i="51"/>
  <c r="D4344" i="51"/>
  <c r="E4344" i="51"/>
  <c r="C4360" i="51"/>
  <c r="D4360" i="51"/>
  <c r="E4360" i="51"/>
  <c r="C4376" i="51"/>
  <c r="D4376" i="51"/>
  <c r="E4376" i="51"/>
  <c r="C4392" i="51"/>
  <c r="D4392" i="51"/>
  <c r="E4392" i="51"/>
  <c r="C4408" i="51"/>
  <c r="D4408" i="51"/>
  <c r="E4408" i="51"/>
  <c r="C4432" i="51"/>
  <c r="E4432" i="51"/>
  <c r="D4432" i="51"/>
  <c r="C4448" i="51"/>
  <c r="E4448" i="51"/>
  <c r="D4448" i="51"/>
  <c r="C4464" i="51"/>
  <c r="E4464" i="51"/>
  <c r="D4464" i="51"/>
  <c r="C4480" i="51"/>
  <c r="E4480" i="51"/>
  <c r="D4480" i="51"/>
  <c r="C4496" i="51"/>
  <c r="E4496" i="51"/>
  <c r="D4496" i="51"/>
  <c r="E3162" i="51"/>
  <c r="C3162" i="51"/>
  <c r="D3162" i="51"/>
  <c r="D3323" i="51"/>
  <c r="E3323" i="51"/>
  <c r="C3323" i="51"/>
  <c r="D3435" i="51"/>
  <c r="E3435" i="51"/>
  <c r="C3435" i="51"/>
  <c r="C3555" i="51"/>
  <c r="E3555" i="51"/>
  <c r="D3555" i="51"/>
  <c r="D3643" i="51"/>
  <c r="E3643" i="51"/>
  <c r="C3643" i="51"/>
  <c r="C3779" i="51"/>
  <c r="E3779" i="51"/>
  <c r="D3779" i="51"/>
  <c r="C3891" i="51"/>
  <c r="E3891" i="51"/>
  <c r="D3891" i="51"/>
  <c r="C3987" i="51"/>
  <c r="E3987" i="51"/>
  <c r="D3987" i="51"/>
  <c r="D4091" i="51"/>
  <c r="E4091" i="51"/>
  <c r="C4091" i="51"/>
  <c r="E4151" i="51"/>
  <c r="D4151" i="51"/>
  <c r="C4151" i="51"/>
  <c r="C4191" i="51"/>
  <c r="D4191" i="51"/>
  <c r="E4191" i="51"/>
  <c r="D4225" i="51"/>
  <c r="C4225" i="51"/>
  <c r="E4225" i="51"/>
  <c r="D4261" i="51"/>
  <c r="E4261" i="51"/>
  <c r="C4261" i="51"/>
  <c r="C4287" i="51"/>
  <c r="D4287" i="51"/>
  <c r="E4287" i="51"/>
  <c r="D4317" i="51"/>
  <c r="C4317" i="51"/>
  <c r="E4317" i="51"/>
  <c r="D4349" i="51"/>
  <c r="C4349" i="51"/>
  <c r="E4349" i="51"/>
  <c r="D4385" i="51"/>
  <c r="C4385" i="51"/>
  <c r="E4385" i="51"/>
  <c r="C4419" i="51"/>
  <c r="D4419" i="51"/>
  <c r="E4419" i="51"/>
  <c r="D4453" i="51"/>
  <c r="E4453" i="51"/>
  <c r="C4453" i="51"/>
  <c r="D4491" i="51"/>
  <c r="E4491" i="51"/>
  <c r="C4491" i="51"/>
  <c r="E3206" i="51"/>
  <c r="C3206" i="51"/>
  <c r="D3206" i="51"/>
  <c r="E3422" i="51"/>
  <c r="C3422" i="51"/>
  <c r="D3422" i="51"/>
  <c r="E3518" i="51"/>
  <c r="C3518" i="51"/>
  <c r="D3518" i="51"/>
  <c r="E3638" i="51"/>
  <c r="C3638" i="51"/>
  <c r="D3638" i="51"/>
  <c r="E3750" i="51"/>
  <c r="C3750" i="51"/>
  <c r="D3750" i="51"/>
  <c r="E3870" i="51"/>
  <c r="D3870" i="51"/>
  <c r="C3870" i="51"/>
  <c r="E4038" i="51"/>
  <c r="C4038" i="51"/>
  <c r="D4038" i="51"/>
  <c r="C543" i="51"/>
  <c r="D543" i="51"/>
  <c r="E543" i="51"/>
  <c r="C4092" i="51"/>
  <c r="E4092" i="51"/>
  <c r="D4092" i="51"/>
  <c r="C4060" i="51"/>
  <c r="E4060" i="51"/>
  <c r="D4060" i="51"/>
  <c r="C4028" i="51"/>
  <c r="D4028" i="51"/>
  <c r="E4028" i="51"/>
  <c r="C3996" i="51"/>
  <c r="D3996" i="51"/>
  <c r="E3996" i="51"/>
  <c r="C3964" i="51"/>
  <c r="D3964" i="51"/>
  <c r="E3964" i="51"/>
  <c r="C3932" i="51"/>
  <c r="E3932" i="51"/>
  <c r="D3932" i="51"/>
  <c r="C3916" i="51"/>
  <c r="E3916" i="51"/>
  <c r="D3916" i="51"/>
  <c r="C3884" i="51"/>
  <c r="E3884" i="51"/>
  <c r="D3884" i="51"/>
  <c r="C3852" i="51"/>
  <c r="E3852" i="51"/>
  <c r="D3852" i="51"/>
  <c r="C3820" i="51"/>
  <c r="E3820" i="51"/>
  <c r="D3820" i="51"/>
  <c r="C3788" i="51"/>
  <c r="E3788" i="51"/>
  <c r="D3788" i="51"/>
  <c r="C3756" i="51"/>
  <c r="E3756" i="51"/>
  <c r="D3756" i="51"/>
  <c r="C3740" i="51"/>
  <c r="D3740" i="51"/>
  <c r="E3740" i="51"/>
  <c r="C3724" i="51"/>
  <c r="E3724" i="51"/>
  <c r="D3724" i="51"/>
  <c r="C3708" i="51"/>
  <c r="E3708" i="51"/>
  <c r="D3708" i="51"/>
  <c r="C3676" i="51"/>
  <c r="D3676" i="51"/>
  <c r="E3676" i="51"/>
  <c r="C3660" i="51"/>
  <c r="E3660" i="51"/>
  <c r="D3660" i="51"/>
  <c r="C3644" i="51"/>
  <c r="D3644" i="51"/>
  <c r="E3644" i="51"/>
  <c r="C3628" i="51"/>
  <c r="E3628" i="51"/>
  <c r="D3628" i="51"/>
  <c r="C3612" i="51"/>
  <c r="E3612" i="51"/>
  <c r="D3612" i="51"/>
  <c r="C3596" i="51"/>
  <c r="D3596" i="51"/>
  <c r="E3596" i="51"/>
  <c r="C3580" i="51"/>
  <c r="E3580" i="51"/>
  <c r="D3580" i="51"/>
  <c r="C3564" i="51"/>
  <c r="D3564" i="51"/>
  <c r="E3564" i="51"/>
  <c r="C3548" i="51"/>
  <c r="D3548" i="51"/>
  <c r="E3548" i="51"/>
  <c r="C3532" i="51"/>
  <c r="D3532" i="51"/>
  <c r="E3532" i="51"/>
  <c r="C3516" i="51"/>
  <c r="D3516" i="51"/>
  <c r="E3516" i="51"/>
  <c r="C3500" i="51"/>
  <c r="D3500" i="51"/>
  <c r="E3500" i="51"/>
  <c r="C3484" i="51"/>
  <c r="D3484" i="51"/>
  <c r="E3484" i="51"/>
  <c r="C3468" i="51"/>
  <c r="D3468" i="51"/>
  <c r="E3468" i="51"/>
  <c r="C3436" i="51"/>
  <c r="D3436" i="51"/>
  <c r="E3436" i="51"/>
  <c r="C3404" i="51"/>
  <c r="D3404" i="51"/>
  <c r="E3404" i="51"/>
  <c r="E3367" i="51"/>
  <c r="C3367" i="51"/>
  <c r="D3367" i="51"/>
  <c r="E3326" i="51"/>
  <c r="C3326" i="51"/>
  <c r="D3326" i="51"/>
  <c r="D3285" i="51"/>
  <c r="C3285" i="51"/>
  <c r="E3285" i="51"/>
  <c r="D3221" i="51"/>
  <c r="C3221" i="51"/>
  <c r="E3221" i="51"/>
  <c r="D3177" i="51"/>
  <c r="E3177" i="51"/>
  <c r="C3177" i="51"/>
  <c r="D3113" i="51"/>
  <c r="E3113" i="51"/>
  <c r="C3113" i="51"/>
  <c r="D3049" i="51"/>
  <c r="E3049" i="51"/>
  <c r="C3049" i="51"/>
  <c r="D4121" i="51"/>
  <c r="E4121" i="51"/>
  <c r="C4121" i="51"/>
  <c r="D4089" i="51"/>
  <c r="E4089" i="51"/>
  <c r="C4089" i="51"/>
  <c r="D4041" i="51"/>
  <c r="E4041" i="51"/>
  <c r="C4041" i="51"/>
  <c r="D4009" i="51"/>
  <c r="E4009" i="51"/>
  <c r="C4009" i="51"/>
  <c r="D3977" i="51"/>
  <c r="E3977" i="51"/>
  <c r="C3977" i="51"/>
  <c r="D3945" i="51"/>
  <c r="E3945" i="51"/>
  <c r="C3945" i="51"/>
  <c r="D3913" i="51"/>
  <c r="E3913" i="51"/>
  <c r="C3913" i="51"/>
  <c r="D3897" i="51"/>
  <c r="E3897" i="51"/>
  <c r="C3897" i="51"/>
  <c r="D3865" i="51"/>
  <c r="E3865" i="51"/>
  <c r="C3865" i="51"/>
  <c r="D3833" i="51"/>
  <c r="E3833" i="51"/>
  <c r="C3833" i="51"/>
  <c r="D3801" i="51"/>
  <c r="E3801" i="51"/>
  <c r="C3801" i="51"/>
  <c r="D3769" i="51"/>
  <c r="E3769" i="51"/>
  <c r="C3769" i="51"/>
  <c r="D3737" i="51"/>
  <c r="E3737" i="51"/>
  <c r="C3737" i="51"/>
  <c r="D3705" i="51"/>
  <c r="E3705" i="51"/>
  <c r="C3705" i="51"/>
  <c r="D3673" i="51"/>
  <c r="E3673" i="51"/>
  <c r="C3673" i="51"/>
  <c r="D3625" i="51"/>
  <c r="E3625" i="51"/>
  <c r="C3625" i="51"/>
  <c r="D3593" i="51"/>
  <c r="E3593" i="51"/>
  <c r="C3593" i="51"/>
  <c r="D3561" i="51"/>
  <c r="E3561" i="51"/>
  <c r="C3561" i="51"/>
  <c r="D3529" i="51"/>
  <c r="E3529" i="51"/>
  <c r="C3529" i="51"/>
  <c r="D3497" i="51"/>
  <c r="E3497" i="51"/>
  <c r="C3497" i="51"/>
  <c r="D3465" i="51"/>
  <c r="E3465" i="51"/>
  <c r="C3465" i="51"/>
  <c r="D3433" i="51"/>
  <c r="E3433" i="51"/>
  <c r="C3433" i="51"/>
  <c r="D3401" i="51"/>
  <c r="E3401" i="51"/>
  <c r="C3401" i="51"/>
  <c r="C3363" i="51"/>
  <c r="D3363" i="51"/>
  <c r="E3363" i="51"/>
  <c r="E3322" i="51"/>
  <c r="C3322" i="51"/>
  <c r="D3322" i="51"/>
  <c r="E3258" i="51"/>
  <c r="C3258" i="51"/>
  <c r="D3258" i="51"/>
  <c r="D3217" i="51"/>
  <c r="C3217" i="51"/>
  <c r="E3217" i="51"/>
  <c r="E3166" i="51"/>
  <c r="C3166" i="51"/>
  <c r="D3166" i="51"/>
  <c r="E3102" i="51"/>
  <c r="C3102" i="51"/>
  <c r="D3102" i="51"/>
  <c r="E3038" i="51"/>
  <c r="C3038" i="51"/>
  <c r="D3038" i="51"/>
  <c r="E3175" i="51"/>
  <c r="C3175" i="51"/>
  <c r="D3175" i="51"/>
  <c r="E3143" i="51"/>
  <c r="C3143" i="51"/>
  <c r="D3143" i="51"/>
  <c r="E3111" i="51"/>
  <c r="C3111" i="51"/>
  <c r="D3111" i="51"/>
  <c r="E3079" i="51"/>
  <c r="C3079" i="51"/>
  <c r="D3079" i="51"/>
  <c r="E3047" i="51"/>
  <c r="C3047" i="51"/>
  <c r="D3047" i="51"/>
  <c r="E3015" i="51"/>
  <c r="C3015" i="51"/>
  <c r="D3015" i="51"/>
  <c r="C3372" i="51"/>
  <c r="D3372" i="51"/>
  <c r="E3372" i="51"/>
  <c r="C3340" i="51"/>
  <c r="D3340" i="51"/>
  <c r="E3340" i="51"/>
  <c r="C3308" i="51"/>
  <c r="D3308" i="51"/>
  <c r="E3308" i="51"/>
  <c r="C3276" i="51"/>
  <c r="D3276" i="51"/>
  <c r="E3276" i="51"/>
  <c r="C3228" i="51"/>
  <c r="D3228" i="51"/>
  <c r="E3228" i="51"/>
  <c r="C3196" i="51"/>
  <c r="D3196" i="51"/>
  <c r="E3196" i="51"/>
  <c r="C3164" i="51"/>
  <c r="D3164" i="51"/>
  <c r="E3164" i="51"/>
  <c r="C3132" i="51"/>
  <c r="D3132" i="51"/>
  <c r="E3132" i="51"/>
  <c r="C3100" i="51"/>
  <c r="D3100" i="51"/>
  <c r="E3100" i="51"/>
  <c r="C3068" i="51"/>
  <c r="D3068" i="51"/>
  <c r="E3068" i="51"/>
  <c r="C3036" i="51"/>
  <c r="D3036" i="51"/>
  <c r="E3036" i="51"/>
  <c r="D3003" i="51"/>
  <c r="E3003" i="51"/>
  <c r="C3003" i="51"/>
  <c r="C2995" i="51"/>
  <c r="D2995" i="51"/>
  <c r="E2995" i="51"/>
  <c r="D2987" i="51"/>
  <c r="E2987" i="51"/>
  <c r="C2987" i="51"/>
  <c r="C2979" i="51"/>
  <c r="D2979" i="51"/>
  <c r="E2979" i="51"/>
  <c r="D2971" i="51"/>
  <c r="E2971" i="51"/>
  <c r="C2971" i="51"/>
  <c r="C2959" i="51"/>
  <c r="D2959" i="51"/>
  <c r="E2959" i="51"/>
  <c r="E2951" i="51"/>
  <c r="C2951" i="51"/>
  <c r="D2951" i="51"/>
  <c r="C2943" i="51"/>
  <c r="D2943" i="51"/>
  <c r="E2943" i="51"/>
  <c r="E2935" i="51"/>
  <c r="C2935" i="51"/>
  <c r="D2935" i="51"/>
  <c r="C2927" i="51"/>
  <c r="D2927" i="51"/>
  <c r="E2927" i="51"/>
  <c r="E2919" i="51"/>
  <c r="C2919" i="51"/>
  <c r="D2919" i="51"/>
  <c r="C2911" i="51"/>
  <c r="D2911" i="51"/>
  <c r="E2911" i="51"/>
  <c r="E2903" i="51"/>
  <c r="C2903" i="51"/>
  <c r="D2903" i="51"/>
  <c r="D2891" i="51"/>
  <c r="E2891" i="51"/>
  <c r="C2891" i="51"/>
  <c r="C2883" i="51"/>
  <c r="D2883" i="51"/>
  <c r="E2883" i="51"/>
  <c r="D2875" i="51"/>
  <c r="E2875" i="51"/>
  <c r="C2875" i="51"/>
  <c r="C2867" i="51"/>
  <c r="D2867" i="51"/>
  <c r="E2867" i="51"/>
  <c r="D2859" i="51"/>
  <c r="E2859" i="51"/>
  <c r="C2859" i="51"/>
  <c r="C2851" i="51"/>
  <c r="D2851" i="51"/>
  <c r="E2851" i="51"/>
  <c r="D2843" i="51"/>
  <c r="E2843" i="51"/>
  <c r="C2843" i="51"/>
  <c r="C2835" i="51"/>
  <c r="D2835" i="51"/>
  <c r="E2835" i="51"/>
  <c r="D2827" i="51"/>
  <c r="E2827" i="51"/>
  <c r="C2827" i="51"/>
  <c r="C2819" i="51"/>
  <c r="D2819" i="51"/>
  <c r="E2819" i="51"/>
  <c r="D2811" i="51"/>
  <c r="E2811" i="51"/>
  <c r="C2811" i="51"/>
  <c r="C2799" i="51"/>
  <c r="D2799" i="51"/>
  <c r="E2799" i="51"/>
  <c r="E2791" i="51"/>
  <c r="C2791" i="51"/>
  <c r="D2791" i="51"/>
  <c r="C2783" i="51"/>
  <c r="D2783" i="51"/>
  <c r="E2783" i="51"/>
  <c r="E2775" i="51"/>
  <c r="C2775" i="51"/>
  <c r="D2775" i="51"/>
  <c r="C2767" i="51"/>
  <c r="D2767" i="51"/>
  <c r="E2767" i="51"/>
  <c r="E2759" i="51"/>
  <c r="C2759" i="51"/>
  <c r="D2759" i="51"/>
  <c r="C2751" i="51"/>
  <c r="D2751" i="51"/>
  <c r="E2751" i="51"/>
  <c r="C2739" i="51"/>
  <c r="D2739" i="51"/>
  <c r="E2739" i="51"/>
  <c r="D2731" i="51"/>
  <c r="E2731" i="51"/>
  <c r="C2731" i="51"/>
  <c r="C2723" i="51"/>
  <c r="D2723" i="51"/>
  <c r="E2723" i="51"/>
  <c r="D2715" i="51"/>
  <c r="E2715" i="51"/>
  <c r="C2715" i="51"/>
  <c r="C2707" i="51"/>
  <c r="D2707" i="51"/>
  <c r="E2707" i="51"/>
  <c r="E2695" i="51"/>
  <c r="C2695" i="51"/>
  <c r="D2695" i="51"/>
  <c r="C2687" i="51"/>
  <c r="D2687" i="51"/>
  <c r="E2687" i="51"/>
  <c r="E2679" i="51"/>
  <c r="C2679" i="51"/>
  <c r="D2679" i="51"/>
  <c r="D2667" i="51"/>
  <c r="E2667" i="51"/>
  <c r="C2667" i="51"/>
  <c r="C2659" i="51"/>
  <c r="D2659" i="51"/>
  <c r="E2659" i="51"/>
  <c r="D2651" i="51"/>
  <c r="E2651" i="51"/>
  <c r="C2651" i="51"/>
  <c r="C2643" i="51"/>
  <c r="D2643" i="51"/>
  <c r="E2643" i="51"/>
  <c r="E2631" i="51"/>
  <c r="C2631" i="51"/>
  <c r="D2631" i="51"/>
  <c r="C2623" i="51"/>
  <c r="D2623" i="51"/>
  <c r="E2623" i="51"/>
  <c r="E2615" i="51"/>
  <c r="C2615" i="51"/>
  <c r="D2615" i="51"/>
  <c r="C2607" i="51"/>
  <c r="D2607" i="51"/>
  <c r="E2607" i="51"/>
  <c r="C2595" i="51"/>
  <c r="D2595" i="51"/>
  <c r="E2595" i="51"/>
  <c r="D2587" i="51"/>
  <c r="E2587" i="51"/>
  <c r="C2587" i="51"/>
  <c r="C2579" i="51"/>
  <c r="D2579" i="51"/>
  <c r="E2579" i="51"/>
  <c r="E2567" i="51"/>
  <c r="C2567" i="51"/>
  <c r="D2567" i="51"/>
  <c r="C2559" i="51"/>
  <c r="D2559" i="51"/>
  <c r="E2559" i="51"/>
  <c r="E2551" i="51"/>
  <c r="C2551" i="51"/>
  <c r="D2551" i="51"/>
  <c r="C2543" i="51"/>
  <c r="D2543" i="51"/>
  <c r="E2543" i="51"/>
  <c r="E2535" i="51"/>
  <c r="C2535" i="51"/>
  <c r="D2535" i="51"/>
  <c r="D2523" i="51"/>
  <c r="E2523" i="51"/>
  <c r="C2523" i="51"/>
  <c r="C2515" i="51"/>
  <c r="D2515" i="51"/>
  <c r="E2515" i="51"/>
  <c r="D2507" i="51"/>
  <c r="E2507" i="51"/>
  <c r="C2507" i="51"/>
  <c r="C2499" i="51"/>
  <c r="D2499" i="51"/>
  <c r="E2499" i="51"/>
  <c r="D2485" i="51"/>
  <c r="C2485" i="51"/>
  <c r="E2485" i="51"/>
  <c r="D2469" i="51"/>
  <c r="C2469" i="51"/>
  <c r="E2469" i="51"/>
  <c r="D2453" i="51"/>
  <c r="C2453" i="51"/>
  <c r="E2453" i="51"/>
  <c r="D2437" i="51"/>
  <c r="C2437" i="51"/>
  <c r="E2437" i="51"/>
  <c r="D2421" i="51"/>
  <c r="C2421" i="51"/>
  <c r="E2421" i="51"/>
  <c r="C1881" i="51"/>
  <c r="E1881" i="51"/>
  <c r="D1881" i="51"/>
  <c r="E2486" i="51"/>
  <c r="C2486" i="51"/>
  <c r="D2486" i="51"/>
  <c r="E2470" i="51"/>
  <c r="C2470" i="51"/>
  <c r="D2470" i="51"/>
  <c r="E2454" i="51"/>
  <c r="C2454" i="51"/>
  <c r="D2454" i="51"/>
  <c r="E2438" i="51"/>
  <c r="C2438" i="51"/>
  <c r="D2438" i="51"/>
  <c r="E2422" i="51"/>
  <c r="C2422" i="51"/>
  <c r="D2422" i="51"/>
  <c r="C1837" i="51"/>
  <c r="D1837" i="51"/>
  <c r="E1837" i="51"/>
  <c r="C1845" i="51"/>
  <c r="D1845" i="51"/>
  <c r="E1845" i="51"/>
  <c r="E1875" i="51"/>
  <c r="D1875" i="51"/>
  <c r="C1875" i="51"/>
  <c r="C863" i="51"/>
  <c r="D863" i="51"/>
  <c r="E863" i="51"/>
  <c r="D1722" i="51"/>
  <c r="C1722" i="51"/>
  <c r="E1722" i="51"/>
  <c r="D4" i="51"/>
  <c r="C4" i="51"/>
  <c r="E4" i="51"/>
  <c r="D1762" i="51"/>
  <c r="E1762" i="51"/>
  <c r="C1762" i="51"/>
  <c r="C238" i="51"/>
  <c r="D238" i="51"/>
  <c r="E238" i="51"/>
  <c r="E2398" i="51"/>
  <c r="C2398" i="51"/>
  <c r="D2398" i="51"/>
  <c r="E2390" i="51"/>
  <c r="C2390" i="51"/>
  <c r="D2390" i="51"/>
  <c r="E2378" i="51"/>
  <c r="C2378" i="51"/>
  <c r="D2378" i="51"/>
  <c r="E2370" i="51"/>
  <c r="D2370" i="51"/>
  <c r="C2370" i="51"/>
  <c r="E2362" i="51"/>
  <c r="C2362" i="51"/>
  <c r="D2362" i="51"/>
  <c r="E2354" i="51"/>
  <c r="D2354" i="51"/>
  <c r="C2354" i="51"/>
  <c r="E2346" i="51"/>
  <c r="C2346" i="51"/>
  <c r="D2346" i="51"/>
  <c r="E2334" i="51"/>
  <c r="C2334" i="51"/>
  <c r="D2334" i="51"/>
  <c r="E2326" i="51"/>
  <c r="C2326" i="51"/>
  <c r="D2326" i="51"/>
  <c r="E2318" i="51"/>
  <c r="C2318" i="51"/>
  <c r="D2318" i="51"/>
  <c r="E2310" i="51"/>
  <c r="C2310" i="51"/>
  <c r="D2310" i="51"/>
  <c r="E2302" i="51"/>
  <c r="C2302" i="51"/>
  <c r="D2302" i="51"/>
  <c r="E2294" i="51"/>
  <c r="C2294" i="51"/>
  <c r="D2294" i="51"/>
  <c r="E2286" i="51"/>
  <c r="C2286" i="51"/>
  <c r="D2286" i="51"/>
  <c r="E2278" i="51"/>
  <c r="C2278" i="51"/>
  <c r="D2278" i="51"/>
  <c r="E2270" i="51"/>
  <c r="C2270" i="51"/>
  <c r="D2270" i="51"/>
  <c r="E2258" i="51"/>
  <c r="D2258" i="51"/>
  <c r="C2258" i="51"/>
  <c r="E2250" i="51"/>
  <c r="C2250" i="51"/>
  <c r="D2250" i="51"/>
  <c r="D2242" i="51"/>
  <c r="E2242" i="51"/>
  <c r="C2242" i="51"/>
  <c r="D2234" i="51"/>
  <c r="C2234" i="51"/>
  <c r="E2234" i="51"/>
  <c r="D2226" i="51"/>
  <c r="E2226" i="51"/>
  <c r="C2226" i="51"/>
  <c r="D2214" i="51"/>
  <c r="C2214" i="51"/>
  <c r="E2214" i="51"/>
  <c r="D2206" i="51"/>
  <c r="C2206" i="51"/>
  <c r="E2206" i="51"/>
  <c r="D2198" i="51"/>
  <c r="C2198" i="51"/>
  <c r="E2198" i="51"/>
  <c r="D2190" i="51"/>
  <c r="E2190" i="51"/>
  <c r="C2190" i="51"/>
  <c r="D2182" i="51"/>
  <c r="C2182" i="51"/>
  <c r="E2182" i="51"/>
  <c r="D2174" i="51"/>
  <c r="C2174" i="51"/>
  <c r="E2174" i="51"/>
  <c r="D2166" i="51"/>
  <c r="C2166" i="51"/>
  <c r="E2166" i="51"/>
  <c r="D2154" i="51"/>
  <c r="C2154" i="51"/>
  <c r="E2154" i="51"/>
  <c r="D2146" i="51"/>
  <c r="E2146" i="51"/>
  <c r="C2146" i="51"/>
  <c r="D2138" i="51"/>
  <c r="E2138" i="51"/>
  <c r="C2138" i="51"/>
  <c r="D2130" i="51"/>
  <c r="E2130" i="51"/>
  <c r="C2130" i="51"/>
  <c r="D2122" i="51"/>
  <c r="C2122" i="51"/>
  <c r="E2122" i="51"/>
  <c r="D2110" i="51"/>
  <c r="C2110" i="51"/>
  <c r="E2110" i="51"/>
  <c r="D2102" i="51"/>
  <c r="C2102" i="51"/>
  <c r="E2102" i="51"/>
  <c r="D2094" i="51"/>
  <c r="C2094" i="51"/>
  <c r="E2094" i="51"/>
  <c r="D2082" i="51"/>
  <c r="E2082" i="51"/>
  <c r="C2082" i="51"/>
  <c r="D2074" i="51"/>
  <c r="E2074" i="51"/>
  <c r="C2074" i="51"/>
  <c r="D2066" i="51"/>
  <c r="E2066" i="51"/>
  <c r="C2066" i="51"/>
  <c r="D2058" i="51"/>
  <c r="C2058" i="51"/>
  <c r="E2058" i="51"/>
  <c r="D2046" i="51"/>
  <c r="C2046" i="51"/>
  <c r="E2046" i="51"/>
  <c r="D2038" i="51"/>
  <c r="C2038" i="51"/>
  <c r="E2038" i="51"/>
  <c r="D2030" i="51"/>
  <c r="C2030" i="51"/>
  <c r="E2030" i="51"/>
  <c r="D2018" i="51"/>
  <c r="E2018" i="51"/>
  <c r="C2018" i="51"/>
  <c r="D2010" i="51"/>
  <c r="E2010" i="51"/>
  <c r="C2010" i="51"/>
  <c r="D2002" i="51"/>
  <c r="E2002" i="51"/>
  <c r="C2002" i="51"/>
  <c r="D1994" i="51"/>
  <c r="C1994" i="51"/>
  <c r="E1994" i="51"/>
  <c r="D1986" i="51"/>
  <c r="E1986" i="51"/>
  <c r="C1986" i="51"/>
  <c r="D1978" i="51"/>
  <c r="C1978" i="51"/>
  <c r="E1978" i="51"/>
  <c r="D1970" i="51"/>
  <c r="E1970" i="51"/>
  <c r="C1970" i="51"/>
  <c r="D1962" i="51"/>
  <c r="C1962" i="51"/>
  <c r="E1962" i="51"/>
  <c r="D1950" i="51"/>
  <c r="C1950" i="51"/>
  <c r="E1950" i="51"/>
  <c r="D1942" i="51"/>
  <c r="C1942" i="51"/>
  <c r="E1942" i="51"/>
  <c r="D1934" i="51"/>
  <c r="E1934" i="51"/>
  <c r="C1934" i="51"/>
  <c r="D1922" i="51"/>
  <c r="E1922" i="51"/>
  <c r="C1922" i="51"/>
  <c r="D1914" i="51"/>
  <c r="C1914" i="51"/>
  <c r="E1914" i="51"/>
  <c r="D1906" i="51"/>
  <c r="E1906" i="51"/>
  <c r="C1906" i="51"/>
  <c r="C1880" i="51"/>
  <c r="D1880" i="51"/>
  <c r="E1880" i="51"/>
  <c r="C1864" i="51"/>
  <c r="D1864" i="51"/>
  <c r="E1864" i="51"/>
  <c r="C1833" i="51"/>
  <c r="E1833" i="51"/>
  <c r="D1833" i="51"/>
  <c r="C1769" i="51"/>
  <c r="E1769" i="51"/>
  <c r="D1769" i="51"/>
  <c r="C1705" i="51"/>
  <c r="E1705" i="51"/>
  <c r="D1705" i="51"/>
  <c r="D489" i="51"/>
  <c r="C489" i="51"/>
  <c r="E489" i="51"/>
  <c r="D1830" i="51"/>
  <c r="C1830" i="51"/>
  <c r="E1830" i="51"/>
  <c r="D1766" i="51"/>
  <c r="C1766" i="51"/>
  <c r="E1766" i="51"/>
  <c r="D1702" i="51"/>
  <c r="C1702" i="51"/>
  <c r="E1702" i="51"/>
  <c r="D337" i="51"/>
  <c r="C337" i="51"/>
  <c r="E337" i="51"/>
  <c r="E1827" i="51"/>
  <c r="C1827" i="51"/>
  <c r="D1827" i="51"/>
  <c r="E1795" i="51"/>
  <c r="C1795" i="51"/>
  <c r="D1795" i="51"/>
  <c r="E1747" i="51"/>
  <c r="D1747" i="51"/>
  <c r="C1747" i="51"/>
  <c r="E1715" i="51"/>
  <c r="C1715" i="51"/>
  <c r="D1715" i="51"/>
  <c r="E1683" i="51"/>
  <c r="D1683" i="51"/>
  <c r="C1683" i="51"/>
  <c r="D828" i="51"/>
  <c r="C828" i="51"/>
  <c r="E828" i="51"/>
  <c r="C1848" i="51"/>
  <c r="D1848" i="51"/>
  <c r="E1848" i="51"/>
  <c r="C1816" i="51"/>
  <c r="D1816" i="51"/>
  <c r="E1816" i="51"/>
  <c r="C1784" i="51"/>
  <c r="D1784" i="51"/>
  <c r="E1784" i="51"/>
  <c r="C1752" i="51"/>
  <c r="D1752" i="51"/>
  <c r="E1752" i="51"/>
  <c r="C1720" i="51"/>
  <c r="D1720" i="51"/>
  <c r="E1720" i="51"/>
  <c r="C1688" i="51"/>
  <c r="D1688" i="51"/>
  <c r="E1688" i="51"/>
  <c r="D688" i="51"/>
  <c r="C688" i="51"/>
  <c r="E688" i="51"/>
  <c r="D1048" i="51"/>
  <c r="C1048" i="51"/>
  <c r="E1048" i="51"/>
  <c r="E757" i="51"/>
  <c r="C757" i="51"/>
  <c r="D757" i="51"/>
  <c r="C1071" i="51"/>
  <c r="D1071" i="51"/>
  <c r="E1071" i="51"/>
  <c r="D527" i="51"/>
  <c r="C527" i="51"/>
  <c r="E527" i="51"/>
  <c r="C939" i="51"/>
  <c r="E939" i="51"/>
  <c r="D939" i="51"/>
  <c r="C643" i="51"/>
  <c r="D643" i="51"/>
  <c r="E643" i="51"/>
  <c r="D409" i="51"/>
  <c r="E409" i="51"/>
  <c r="C409" i="51"/>
  <c r="E86" i="51"/>
  <c r="D86" i="51"/>
  <c r="C86" i="51"/>
  <c r="D996" i="51"/>
  <c r="E996" i="51"/>
  <c r="C996" i="51"/>
  <c r="C871" i="51"/>
  <c r="D871" i="51"/>
  <c r="E871" i="51"/>
  <c r="E709" i="51"/>
  <c r="D709" i="51"/>
  <c r="C709" i="51"/>
  <c r="D576" i="51"/>
  <c r="E576" i="51"/>
  <c r="C576" i="51"/>
  <c r="C416" i="51"/>
  <c r="D416" i="51"/>
  <c r="E416" i="51"/>
  <c r="D285" i="51"/>
  <c r="E285" i="51"/>
  <c r="C285" i="51"/>
  <c r="D968" i="51"/>
  <c r="C968" i="51"/>
  <c r="E968" i="51"/>
  <c r="D880" i="51"/>
  <c r="C880" i="51"/>
  <c r="E880" i="51"/>
  <c r="D740" i="51"/>
  <c r="E740" i="51"/>
  <c r="C740" i="51"/>
  <c r="E654" i="51"/>
  <c r="D654" i="51"/>
  <c r="C654" i="51"/>
  <c r="C472" i="51"/>
  <c r="D472" i="51"/>
  <c r="E472" i="51"/>
  <c r="D345" i="51"/>
  <c r="C345" i="51"/>
  <c r="E345" i="51"/>
  <c r="E164" i="51"/>
  <c r="D164" i="51"/>
  <c r="C164" i="51"/>
  <c r="D1044" i="51"/>
  <c r="E1044" i="51"/>
  <c r="C1044" i="51"/>
  <c r="E1005" i="51"/>
  <c r="D1005" i="51"/>
  <c r="C1005" i="51"/>
  <c r="D936" i="51"/>
  <c r="C936" i="51"/>
  <c r="E936" i="51"/>
  <c r="E877" i="51"/>
  <c r="D877" i="51"/>
  <c r="C877" i="51"/>
  <c r="E801" i="51"/>
  <c r="C801" i="51"/>
  <c r="D801" i="51"/>
  <c r="E658" i="51"/>
  <c r="C658" i="51"/>
  <c r="D658" i="51"/>
  <c r="E578" i="51"/>
  <c r="D578" i="51"/>
  <c r="C578" i="51"/>
  <c r="D481" i="51"/>
  <c r="C481" i="51"/>
  <c r="E481" i="51"/>
  <c r="D399" i="51"/>
  <c r="C399" i="51"/>
  <c r="E399" i="51"/>
  <c r="E262" i="51"/>
  <c r="D262" i="51"/>
  <c r="C262" i="51"/>
  <c r="C153" i="51"/>
  <c r="D153" i="51"/>
  <c r="E153" i="51"/>
  <c r="D1666" i="51"/>
  <c r="E1666" i="51"/>
  <c r="C1666" i="51"/>
  <c r="D1658" i="51"/>
  <c r="C1658" i="51"/>
  <c r="E1658" i="51"/>
  <c r="D1646" i="51"/>
  <c r="C1646" i="51"/>
  <c r="E1646" i="51"/>
  <c r="D1638" i="51"/>
  <c r="C1638" i="51"/>
  <c r="E1638" i="51"/>
  <c r="D1630" i="51"/>
  <c r="C1630" i="51"/>
  <c r="E1630" i="51"/>
  <c r="D1622" i="51"/>
  <c r="C1622" i="51"/>
  <c r="E1622" i="51"/>
  <c r="D1614" i="51"/>
  <c r="E1614" i="51"/>
  <c r="C1614" i="51"/>
  <c r="D1606" i="51"/>
  <c r="C1606" i="51"/>
  <c r="E1606" i="51"/>
  <c r="D1598" i="51"/>
  <c r="C1598" i="51"/>
  <c r="E1598" i="51"/>
  <c r="D1586" i="51"/>
  <c r="E1586" i="51"/>
  <c r="C1586" i="51"/>
  <c r="D1578" i="51"/>
  <c r="C1578" i="51"/>
  <c r="E1578" i="51"/>
  <c r="D1566" i="51"/>
  <c r="C1566" i="51"/>
  <c r="E1566" i="51"/>
  <c r="D1558" i="51"/>
  <c r="C1558" i="51"/>
  <c r="E1558" i="51"/>
  <c r="D1550" i="51"/>
  <c r="E1550" i="51"/>
  <c r="C1550" i="51"/>
  <c r="D1542" i="51"/>
  <c r="C1542" i="51"/>
  <c r="E1542" i="51"/>
  <c r="D1534" i="51"/>
  <c r="C1534" i="51"/>
  <c r="E1534" i="51"/>
  <c r="D1526" i="51"/>
  <c r="C1526" i="51"/>
  <c r="E1526" i="51"/>
  <c r="D1518" i="51"/>
  <c r="C1518" i="51"/>
  <c r="E1518" i="51"/>
  <c r="D1510" i="51"/>
  <c r="C1510" i="51"/>
  <c r="E1510" i="51"/>
  <c r="D1502" i="51"/>
  <c r="C1502" i="51"/>
  <c r="E1502" i="51"/>
  <c r="C1039" i="51"/>
  <c r="D1039" i="51"/>
  <c r="E1039" i="51"/>
  <c r="D982" i="51"/>
  <c r="C982" i="51"/>
  <c r="E982" i="51"/>
  <c r="E925" i="51"/>
  <c r="D925" i="51"/>
  <c r="C925" i="51"/>
  <c r="C851" i="51"/>
  <c r="E851" i="51"/>
  <c r="D851" i="51"/>
  <c r="D776" i="51"/>
  <c r="C776" i="51"/>
  <c r="E776" i="51"/>
  <c r="C686" i="51"/>
  <c r="D686" i="51"/>
  <c r="E686" i="51"/>
  <c r="E606" i="51"/>
  <c r="C606" i="51"/>
  <c r="D606" i="51"/>
  <c r="E561" i="51"/>
  <c r="C561" i="51"/>
  <c r="D561" i="51"/>
  <c r="C483" i="51"/>
  <c r="E483" i="51"/>
  <c r="D483" i="51"/>
  <c r="E347" i="51"/>
  <c r="C347" i="51"/>
  <c r="D347" i="51"/>
  <c r="C186" i="51"/>
  <c r="D186" i="51"/>
  <c r="E186" i="51"/>
  <c r="D1498" i="51"/>
  <c r="E1498" i="51"/>
  <c r="C1498" i="51"/>
  <c r="D1490" i="51"/>
  <c r="E1490" i="51"/>
  <c r="C1490" i="51"/>
  <c r="D1482" i="51"/>
  <c r="C1482" i="51"/>
  <c r="E1482" i="51"/>
  <c r="D1474" i="51"/>
  <c r="E1474" i="51"/>
  <c r="C1474" i="51"/>
  <c r="D1462" i="51"/>
  <c r="C1462" i="51"/>
  <c r="E1462" i="51"/>
  <c r="D1454" i="51"/>
  <c r="C1454" i="51"/>
  <c r="E1454" i="51"/>
  <c r="D1446" i="51"/>
  <c r="C1446" i="51"/>
  <c r="E1446" i="51"/>
  <c r="D1438" i="51"/>
  <c r="C1438" i="51"/>
  <c r="E1438" i="51"/>
  <c r="D1430" i="51"/>
  <c r="C1430" i="51"/>
  <c r="E1430" i="51"/>
  <c r="D1422" i="51"/>
  <c r="E1422" i="51"/>
  <c r="C1422" i="51"/>
  <c r="D1414" i="51"/>
  <c r="C1414" i="51"/>
  <c r="E1414" i="51"/>
  <c r="D1406" i="51"/>
  <c r="C1406" i="51"/>
  <c r="E1406" i="51"/>
  <c r="D1398" i="51"/>
  <c r="C1398" i="51"/>
  <c r="E1398" i="51"/>
  <c r="D1386" i="51"/>
  <c r="C1386" i="51"/>
  <c r="E1386" i="51"/>
  <c r="D1378" i="51"/>
  <c r="E1378" i="51"/>
  <c r="C1378" i="51"/>
  <c r="D1370" i="51"/>
  <c r="E1370" i="51"/>
  <c r="C1370" i="51"/>
  <c r="D1362" i="51"/>
  <c r="E1362" i="51"/>
  <c r="C1362" i="51"/>
  <c r="D1354" i="51"/>
  <c r="C1354" i="51"/>
  <c r="E1354" i="51"/>
  <c r="D1342" i="51"/>
  <c r="C1342" i="51"/>
  <c r="E1342" i="51"/>
  <c r="D1334" i="51"/>
  <c r="C1334" i="51"/>
  <c r="E1334" i="51"/>
  <c r="D1326" i="51"/>
  <c r="C1326" i="51"/>
  <c r="E1326" i="51"/>
  <c r="D1318" i="51"/>
  <c r="C1318" i="51"/>
  <c r="E1318" i="51"/>
  <c r="D1310" i="51"/>
  <c r="C1310" i="51"/>
  <c r="E1310" i="51"/>
  <c r="D1302" i="51"/>
  <c r="C1302" i="51"/>
  <c r="E1302" i="51"/>
  <c r="D1294" i="51"/>
  <c r="E1294" i="51"/>
  <c r="C1294" i="51"/>
  <c r="D1286" i="51"/>
  <c r="C1286" i="51"/>
  <c r="E1286" i="51"/>
  <c r="D1278" i="51"/>
  <c r="C1278" i="51"/>
  <c r="E1278" i="51"/>
  <c r="D1266" i="51"/>
  <c r="E1266" i="51"/>
  <c r="C1266" i="51"/>
  <c r="D1258" i="51"/>
  <c r="C1258" i="51"/>
  <c r="E1258" i="51"/>
  <c r="D1250" i="51"/>
  <c r="E1250" i="51"/>
  <c r="C1250" i="51"/>
  <c r="D1242" i="51"/>
  <c r="E1242" i="51"/>
  <c r="C1242" i="51"/>
  <c r="D1234" i="51"/>
  <c r="E1234" i="51"/>
  <c r="C1234" i="51"/>
  <c r="D1222" i="51"/>
  <c r="C1222" i="51"/>
  <c r="E1222" i="51"/>
  <c r="D1214" i="51"/>
  <c r="C1214" i="51"/>
  <c r="E1214" i="51"/>
  <c r="D1206" i="51"/>
  <c r="C1206" i="51"/>
  <c r="E1206" i="51"/>
  <c r="D1198" i="51"/>
  <c r="C1198" i="51"/>
  <c r="E1198" i="51"/>
  <c r="D1190" i="51"/>
  <c r="C1190" i="51"/>
  <c r="E1190" i="51"/>
  <c r="D1182" i="51"/>
  <c r="C1182" i="51"/>
  <c r="E1182" i="51"/>
  <c r="D1174" i="51"/>
  <c r="C1174" i="51"/>
  <c r="E1174" i="51"/>
  <c r="D1166" i="51"/>
  <c r="E1166" i="51"/>
  <c r="C1166" i="51"/>
  <c r="D1158" i="51"/>
  <c r="C1158" i="51"/>
  <c r="E1158" i="51"/>
  <c r="D1146" i="51"/>
  <c r="C1146" i="51"/>
  <c r="E1146" i="51"/>
  <c r="D1138" i="51"/>
  <c r="E1138" i="51"/>
  <c r="C1138" i="51"/>
  <c r="D1130" i="51"/>
  <c r="C1130" i="51"/>
  <c r="E1130" i="51"/>
  <c r="D1122" i="51"/>
  <c r="E1122" i="51"/>
  <c r="C1122" i="51"/>
  <c r="D1114" i="51"/>
  <c r="E1114" i="51"/>
  <c r="C1114" i="51"/>
  <c r="E1106" i="51"/>
  <c r="D1106" i="51"/>
  <c r="C1106" i="51"/>
  <c r="C1098" i="51"/>
  <c r="D1098" i="51"/>
  <c r="E1098" i="51"/>
  <c r="E1090" i="51"/>
  <c r="D1090" i="51"/>
  <c r="C1090" i="51"/>
  <c r="D1078" i="51"/>
  <c r="C1078" i="51"/>
  <c r="E1078" i="51"/>
  <c r="E1061" i="51"/>
  <c r="C1061" i="51"/>
  <c r="D1061" i="51"/>
  <c r="C1023" i="51"/>
  <c r="D1023" i="51"/>
  <c r="E1023" i="51"/>
  <c r="E973" i="51"/>
  <c r="D973" i="51"/>
  <c r="C973" i="51"/>
  <c r="E937" i="51"/>
  <c r="C937" i="51"/>
  <c r="D937" i="51"/>
  <c r="C874" i="51"/>
  <c r="D874" i="51"/>
  <c r="E874" i="51"/>
  <c r="C826" i="51"/>
  <c r="D826" i="51"/>
  <c r="E826" i="51"/>
  <c r="C739" i="51"/>
  <c r="E739" i="51"/>
  <c r="D739" i="51"/>
  <c r="D704" i="51"/>
  <c r="E704" i="51"/>
  <c r="C704" i="51"/>
  <c r="E633" i="51"/>
  <c r="D633" i="51"/>
  <c r="C633" i="51"/>
  <c r="D580" i="51"/>
  <c r="E580" i="51"/>
  <c r="C580" i="51"/>
  <c r="E523" i="51"/>
  <c r="D523" i="51"/>
  <c r="C523" i="51"/>
  <c r="D473" i="51"/>
  <c r="C473" i="51"/>
  <c r="E473" i="51"/>
  <c r="E406" i="51"/>
  <c r="D406" i="51"/>
  <c r="C406" i="51"/>
  <c r="C332" i="51"/>
  <c r="E332" i="51"/>
  <c r="D332" i="51"/>
  <c r="D235" i="51"/>
  <c r="E235" i="51"/>
  <c r="C235" i="51"/>
  <c r="C99" i="51"/>
  <c r="D99" i="51"/>
  <c r="E99" i="51"/>
  <c r="D1016" i="51"/>
  <c r="C1016" i="51"/>
  <c r="E1016" i="51"/>
  <c r="D984" i="51"/>
  <c r="C984" i="51"/>
  <c r="E984" i="51"/>
  <c r="D952" i="51"/>
  <c r="C952" i="51"/>
  <c r="E952" i="51"/>
  <c r="D920" i="51"/>
  <c r="C920" i="51"/>
  <c r="E920" i="51"/>
  <c r="D888" i="51"/>
  <c r="C888" i="51"/>
  <c r="E888" i="51"/>
  <c r="C842" i="51"/>
  <c r="D842" i="51"/>
  <c r="E842" i="51"/>
  <c r="C803" i="51"/>
  <c r="D803" i="51"/>
  <c r="E803" i="51"/>
  <c r="D760" i="51"/>
  <c r="C760" i="51"/>
  <c r="E760" i="51"/>
  <c r="D710" i="51"/>
  <c r="C710" i="51"/>
  <c r="E710" i="51"/>
  <c r="C650" i="51"/>
  <c r="D650" i="51"/>
  <c r="E650" i="51"/>
  <c r="E610" i="51"/>
  <c r="C610" i="51"/>
  <c r="D610" i="51"/>
  <c r="E562" i="51"/>
  <c r="D562" i="51"/>
  <c r="C562" i="51"/>
  <c r="E522" i="51"/>
  <c r="C522" i="51"/>
  <c r="D522" i="51"/>
  <c r="E490" i="51"/>
  <c r="C490" i="51"/>
  <c r="D490" i="51"/>
  <c r="E455" i="51"/>
  <c r="D455" i="51"/>
  <c r="C455" i="51"/>
  <c r="C403" i="51"/>
  <c r="E403" i="51"/>
  <c r="D403" i="51"/>
  <c r="E322" i="51"/>
  <c r="D322" i="51"/>
  <c r="C322" i="51"/>
  <c r="E258" i="51"/>
  <c r="C258" i="51"/>
  <c r="D258" i="51"/>
  <c r="E144" i="51"/>
  <c r="C144" i="51"/>
  <c r="D144" i="51"/>
  <c r="E66" i="51"/>
  <c r="D66" i="51"/>
  <c r="C66" i="51"/>
  <c r="D896" i="51"/>
  <c r="E896" i="51"/>
  <c r="C896" i="51"/>
  <c r="D864" i="51"/>
  <c r="C864" i="51"/>
  <c r="E864" i="51"/>
  <c r="D832" i="51"/>
  <c r="E832" i="51"/>
  <c r="C832" i="51"/>
  <c r="D800" i="51"/>
  <c r="C800" i="51"/>
  <c r="E800" i="51"/>
  <c r="D768" i="51"/>
  <c r="E768" i="51"/>
  <c r="C768" i="51"/>
  <c r="D736" i="51"/>
  <c r="E736" i="51"/>
  <c r="C736" i="51"/>
  <c r="E701" i="51"/>
  <c r="D701" i="51"/>
  <c r="C701" i="51"/>
  <c r="E669" i="51"/>
  <c r="D669" i="51"/>
  <c r="C669" i="51"/>
  <c r="E637" i="51"/>
  <c r="D637" i="51"/>
  <c r="C637" i="51"/>
  <c r="E605" i="51"/>
  <c r="D605" i="51"/>
  <c r="C605" i="51"/>
  <c r="E573" i="51"/>
  <c r="D573" i="51"/>
  <c r="C573" i="51"/>
  <c r="D564" i="51"/>
  <c r="E564" i="51"/>
  <c r="C564" i="51"/>
  <c r="C532" i="51"/>
  <c r="E532" i="51"/>
  <c r="D532" i="51"/>
  <c r="D469" i="51"/>
  <c r="C469" i="51"/>
  <c r="E469" i="51"/>
  <c r="D433" i="51"/>
  <c r="C433" i="51"/>
  <c r="E433" i="51"/>
  <c r="E350" i="51"/>
  <c r="D350" i="51"/>
  <c r="C350" i="51"/>
  <c r="E286" i="51"/>
  <c r="C286" i="51"/>
  <c r="D286" i="51"/>
  <c r="C222" i="51"/>
  <c r="D222" i="51"/>
  <c r="E222" i="51"/>
  <c r="D183" i="51"/>
  <c r="E183" i="51"/>
  <c r="C183" i="51"/>
  <c r="E105" i="51"/>
  <c r="D105" i="51"/>
  <c r="C105" i="51"/>
  <c r="E6" i="51"/>
  <c r="C6" i="51"/>
  <c r="D6" i="51"/>
  <c r="E410" i="51"/>
  <c r="C410" i="51"/>
  <c r="D410" i="51"/>
  <c r="C371" i="51"/>
  <c r="E371" i="51"/>
  <c r="D371" i="51"/>
  <c r="D341" i="51"/>
  <c r="E341" i="51"/>
  <c r="C341" i="51"/>
  <c r="D281" i="51"/>
  <c r="E281" i="51"/>
  <c r="C281" i="51"/>
  <c r="D239" i="51"/>
  <c r="E239" i="51"/>
  <c r="C239" i="51"/>
  <c r="E172" i="51"/>
  <c r="C172" i="51"/>
  <c r="D172" i="51"/>
  <c r="C134" i="51"/>
  <c r="E134" i="51"/>
  <c r="D134" i="51"/>
  <c r="E69" i="51"/>
  <c r="C69" i="51"/>
  <c r="D69" i="51"/>
  <c r="D24" i="51"/>
  <c r="E24" i="51"/>
  <c r="C24" i="51"/>
  <c r="D351" i="51"/>
  <c r="E351" i="51"/>
  <c r="C351" i="51"/>
  <c r="D311" i="51"/>
  <c r="C311" i="51"/>
  <c r="E311" i="51"/>
  <c r="C272" i="51"/>
  <c r="D272" i="51"/>
  <c r="E272" i="51"/>
  <c r="C242" i="51"/>
  <c r="E242" i="51"/>
  <c r="D242" i="51"/>
  <c r="D215" i="51"/>
  <c r="E215" i="51"/>
  <c r="C215" i="51"/>
  <c r="C182" i="51"/>
  <c r="E182" i="51"/>
  <c r="D182" i="51"/>
  <c r="E136" i="51"/>
  <c r="D136" i="51"/>
  <c r="C136" i="51"/>
  <c r="D90" i="51"/>
  <c r="C90" i="51"/>
  <c r="E90" i="51"/>
  <c r="C158" i="51"/>
  <c r="E158" i="51"/>
  <c r="D158" i="51"/>
  <c r="E113" i="51"/>
  <c r="D113" i="51"/>
  <c r="C113" i="51"/>
  <c r="E73" i="51"/>
  <c r="D73" i="51"/>
  <c r="C73" i="51"/>
  <c r="C23" i="51"/>
  <c r="D23" i="51"/>
  <c r="E23" i="51"/>
  <c r="D104" i="51"/>
  <c r="E104" i="51"/>
  <c r="C104" i="51"/>
  <c r="D72" i="51"/>
  <c r="E72" i="51"/>
  <c r="C72" i="51"/>
  <c r="E45" i="51"/>
  <c r="C45" i="51"/>
  <c r="D45" i="51"/>
  <c r="E25" i="51"/>
  <c r="C25" i="51"/>
  <c r="D25" i="51"/>
  <c r="D3053" i="51"/>
  <c r="C3053" i="51"/>
  <c r="E3053" i="51"/>
  <c r="D3181" i="51"/>
  <c r="C3181" i="51"/>
  <c r="E3181" i="51"/>
  <c r="D3261" i="51"/>
  <c r="C3261" i="51"/>
  <c r="E3261" i="51"/>
  <c r="E3350" i="51"/>
  <c r="C3350" i="51"/>
  <c r="D3350" i="51"/>
  <c r="E3418" i="51"/>
  <c r="C3418" i="51"/>
  <c r="D3418" i="51"/>
  <c r="E3482" i="51"/>
  <c r="C3482" i="51"/>
  <c r="D3482" i="51"/>
  <c r="E3546" i="51"/>
  <c r="C3546" i="51"/>
  <c r="D3546" i="51"/>
  <c r="E3610" i="51"/>
  <c r="C3610" i="51"/>
  <c r="D3610" i="51"/>
  <c r="E3674" i="51"/>
  <c r="C3674" i="51"/>
  <c r="D3674" i="51"/>
  <c r="E3706" i="51"/>
  <c r="C3706" i="51"/>
  <c r="D3706" i="51"/>
  <c r="E3770" i="51"/>
  <c r="C3770" i="51"/>
  <c r="D3770" i="51"/>
  <c r="E3834" i="51"/>
  <c r="C3834" i="51"/>
  <c r="D3834" i="51"/>
  <c r="E3930" i="51"/>
  <c r="C3930" i="51"/>
  <c r="D3930" i="51"/>
  <c r="E3994" i="51"/>
  <c r="C3994" i="51"/>
  <c r="D3994" i="51"/>
  <c r="E4058" i="51"/>
  <c r="C4058" i="51"/>
  <c r="D4058" i="51"/>
  <c r="E4122" i="51"/>
  <c r="C4122" i="51"/>
  <c r="D4122" i="51"/>
  <c r="D3259" i="51"/>
  <c r="E3259" i="51"/>
  <c r="C3259" i="51"/>
  <c r="C3427" i="51"/>
  <c r="D3427" i="51"/>
  <c r="E3427" i="51"/>
  <c r="D3611" i="51"/>
  <c r="E3611" i="51"/>
  <c r="C3611" i="51"/>
  <c r="C3731" i="51"/>
  <c r="E3731" i="51"/>
  <c r="D3731" i="51"/>
  <c r="D3963" i="51"/>
  <c r="E3963" i="51"/>
  <c r="C3963" i="51"/>
  <c r="C4115" i="51"/>
  <c r="E4115" i="51"/>
  <c r="D4115" i="51"/>
  <c r="D4149" i="51"/>
  <c r="E4149" i="51"/>
  <c r="C4149" i="51"/>
  <c r="D4189" i="51"/>
  <c r="C4189" i="51"/>
  <c r="E4189" i="51"/>
  <c r="D4219" i="51"/>
  <c r="E4219" i="51"/>
  <c r="C4219" i="51"/>
  <c r="E4279" i="51"/>
  <c r="D4279" i="51"/>
  <c r="C4279" i="51"/>
  <c r="E4022" i="51"/>
  <c r="C4022" i="51"/>
  <c r="D4022" i="51"/>
  <c r="E3026" i="51"/>
  <c r="D3026" i="51"/>
  <c r="C3026" i="51"/>
  <c r="E3154" i="51"/>
  <c r="D3154" i="51"/>
  <c r="C3154" i="51"/>
  <c r="E3250" i="51"/>
  <c r="D3250" i="51"/>
  <c r="C3250" i="51"/>
  <c r="D3339" i="51"/>
  <c r="E3339" i="51"/>
  <c r="C3339" i="51"/>
  <c r="E3415" i="51"/>
  <c r="C3415" i="51"/>
  <c r="D3415" i="51"/>
  <c r="E3479" i="51"/>
  <c r="C3479" i="51"/>
  <c r="D3479" i="51"/>
  <c r="E3543" i="51"/>
  <c r="C3543" i="51"/>
  <c r="D3543" i="51"/>
  <c r="E3575" i="51"/>
  <c r="C3575" i="51"/>
  <c r="D3575" i="51"/>
  <c r="E3639" i="51"/>
  <c r="D3639" i="51"/>
  <c r="C3639" i="51"/>
  <c r="E3671" i="51"/>
  <c r="D3671" i="51"/>
  <c r="C3671" i="51"/>
  <c r="E3735" i="51"/>
  <c r="D3735" i="51"/>
  <c r="C3735" i="51"/>
  <c r="E3799" i="51"/>
  <c r="D3799" i="51"/>
  <c r="C3799" i="51"/>
  <c r="E3863" i="51"/>
  <c r="D3863" i="51"/>
  <c r="C3863" i="51"/>
  <c r="E3927" i="51"/>
  <c r="D3927" i="51"/>
  <c r="C3927" i="51"/>
  <c r="E3991" i="51"/>
  <c r="D3991" i="51"/>
  <c r="C3991" i="51"/>
  <c r="E4055" i="51"/>
  <c r="D4055" i="51"/>
  <c r="C4055" i="51"/>
  <c r="E4119" i="51"/>
  <c r="D4119" i="51"/>
  <c r="C4119" i="51"/>
  <c r="E4138" i="51"/>
  <c r="C4138" i="51"/>
  <c r="D4138" i="51"/>
  <c r="E4154" i="51"/>
  <c r="C4154" i="51"/>
  <c r="D4154" i="51"/>
  <c r="E4170" i="51"/>
  <c r="C4170" i="51"/>
  <c r="D4170" i="51"/>
  <c r="E4186" i="51"/>
  <c r="C4186" i="51"/>
  <c r="D4186" i="51"/>
  <c r="E4202" i="51"/>
  <c r="C4202" i="51"/>
  <c r="D4202" i="51"/>
  <c r="E4218" i="51"/>
  <c r="C4218" i="51"/>
  <c r="D4218" i="51"/>
  <c r="E4234" i="51"/>
  <c r="C4234" i="51"/>
  <c r="D4234" i="51"/>
  <c r="E4250" i="51"/>
  <c r="C4250" i="51"/>
  <c r="D4250" i="51"/>
  <c r="E4266" i="51"/>
  <c r="C4266" i="51"/>
  <c r="D4266" i="51"/>
  <c r="E4282" i="51"/>
  <c r="C4282" i="51"/>
  <c r="D4282" i="51"/>
  <c r="E4290" i="51"/>
  <c r="D4290" i="51"/>
  <c r="C4290" i="51"/>
  <c r="E4306" i="51"/>
  <c r="D4306" i="51"/>
  <c r="C4306" i="51"/>
  <c r="E4330" i="51"/>
  <c r="C4330" i="51"/>
  <c r="D4330" i="51"/>
  <c r="E4346" i="51"/>
  <c r="C4346" i="51"/>
  <c r="D4346" i="51"/>
  <c r="E4362" i="51"/>
  <c r="C4362" i="51"/>
  <c r="D4362" i="51"/>
  <c r="E4378" i="51"/>
  <c r="C4378" i="51"/>
  <c r="D4378" i="51"/>
  <c r="E4394" i="51"/>
  <c r="C4394" i="51"/>
  <c r="D4394" i="51"/>
  <c r="E4410" i="51"/>
  <c r="C4410" i="51"/>
  <c r="D4410" i="51"/>
  <c r="E4426" i="51"/>
  <c r="C4426" i="51"/>
  <c r="D4426" i="51"/>
  <c r="E4442" i="51"/>
  <c r="C4442" i="51"/>
  <c r="D4442" i="51"/>
  <c r="E4458" i="51"/>
  <c r="C4458" i="51"/>
  <c r="D4458" i="51"/>
  <c r="E4474" i="51"/>
  <c r="C4474" i="51"/>
  <c r="D4474" i="51"/>
  <c r="E4490" i="51"/>
  <c r="C4490" i="51"/>
  <c r="D4490" i="51"/>
  <c r="E3066" i="51"/>
  <c r="C3066" i="51"/>
  <c r="D3066" i="51"/>
  <c r="E3234" i="51"/>
  <c r="D3234" i="51"/>
  <c r="C3234" i="51"/>
  <c r="D3369" i="51"/>
  <c r="E3369" i="51"/>
  <c r="C3369" i="51"/>
  <c r="D3451" i="51"/>
  <c r="E3451" i="51"/>
  <c r="C3451" i="51"/>
  <c r="D3563" i="51"/>
  <c r="E3563" i="51"/>
  <c r="C3563" i="51"/>
  <c r="C3651" i="51"/>
  <c r="E3651" i="51"/>
  <c r="D3651" i="51"/>
  <c r="C3795" i="51"/>
  <c r="E3795" i="51"/>
  <c r="D3795" i="51"/>
  <c r="D3899" i="51"/>
  <c r="E3899" i="51"/>
  <c r="C3899" i="51"/>
  <c r="D3995" i="51"/>
  <c r="E3995" i="51"/>
  <c r="C3995" i="51"/>
  <c r="D4137" i="51"/>
  <c r="E4137" i="51"/>
  <c r="C4137" i="51"/>
  <c r="D4165" i="51"/>
  <c r="E4165" i="51"/>
  <c r="C4165" i="51"/>
  <c r="C4195" i="51"/>
  <c r="D4195" i="51"/>
  <c r="E4195" i="51"/>
  <c r="E4231" i="51"/>
  <c r="D4231" i="51"/>
  <c r="C4231" i="51"/>
  <c r="E4247" i="51"/>
  <c r="D4247" i="51"/>
  <c r="C4247" i="51"/>
  <c r="D4281" i="51"/>
  <c r="E4281" i="51"/>
  <c r="C4281" i="51"/>
  <c r="C4307" i="51"/>
  <c r="E4307" i="51"/>
  <c r="D4307" i="51"/>
  <c r="D4337" i="51"/>
  <c r="C4337" i="51"/>
  <c r="E4337" i="51"/>
  <c r="C4371" i="51"/>
  <c r="E4371" i="51"/>
  <c r="D4371" i="51"/>
  <c r="D4405" i="51"/>
  <c r="C4405" i="51"/>
  <c r="E4405" i="51"/>
  <c r="D4441" i="51"/>
  <c r="E4441" i="51"/>
  <c r="C4441" i="51"/>
  <c r="D4477" i="51"/>
  <c r="C4477" i="51"/>
  <c r="E4477" i="51"/>
  <c r="D3093" i="51"/>
  <c r="C3093" i="51"/>
  <c r="E3093" i="51"/>
  <c r="E3390" i="51"/>
  <c r="C3390" i="51"/>
  <c r="D3390" i="51"/>
  <c r="E3478" i="51"/>
  <c r="C3478" i="51"/>
  <c r="D3478" i="51"/>
  <c r="E3550" i="51"/>
  <c r="C3550" i="51"/>
  <c r="D3550" i="51"/>
  <c r="E3662" i="51"/>
  <c r="C3662" i="51"/>
  <c r="D3662" i="51"/>
  <c r="E3758" i="51"/>
  <c r="C3758" i="51"/>
  <c r="D3758" i="51"/>
  <c r="E3886" i="51"/>
  <c r="C3886" i="51"/>
  <c r="D3886" i="51"/>
  <c r="E4054" i="51"/>
  <c r="C4054" i="51"/>
  <c r="D4054" i="51"/>
  <c r="C4120" i="51"/>
  <c r="D4120" i="51"/>
  <c r="E4120" i="51"/>
  <c r="C4088" i="51"/>
  <c r="D4088" i="51"/>
  <c r="E4088" i="51"/>
  <c r="C4056" i="51"/>
  <c r="D4056" i="51"/>
  <c r="E4056" i="51"/>
  <c r="C4024" i="51"/>
  <c r="D4024" i="51"/>
  <c r="E4024" i="51"/>
  <c r="C3992" i="51"/>
  <c r="D3992" i="51"/>
  <c r="E3992" i="51"/>
  <c r="C3960" i="51"/>
  <c r="D3960" i="51"/>
  <c r="E3960" i="51"/>
  <c r="C3928" i="51"/>
  <c r="D3928" i="51"/>
  <c r="E3928" i="51"/>
  <c r="C3896" i="51"/>
  <c r="D3896" i="51"/>
  <c r="E3896" i="51"/>
  <c r="C3864" i="51"/>
  <c r="D3864" i="51"/>
  <c r="E3864" i="51"/>
  <c r="C3832" i="51"/>
  <c r="D3832" i="51"/>
  <c r="E3832" i="51"/>
  <c r="C3800" i="51"/>
  <c r="D3800" i="51"/>
  <c r="E3800" i="51"/>
  <c r="C3768" i="51"/>
  <c r="D3768" i="51"/>
  <c r="E3768" i="51"/>
  <c r="C3736" i="51"/>
  <c r="D3736" i="51"/>
  <c r="E3736" i="51"/>
  <c r="C3704" i="51"/>
  <c r="D3704" i="51"/>
  <c r="E3704" i="51"/>
  <c r="C3672" i="51"/>
  <c r="D3672" i="51"/>
  <c r="E3672" i="51"/>
  <c r="C3624" i="51"/>
  <c r="D3624" i="51"/>
  <c r="E3624" i="51"/>
  <c r="C3592" i="51"/>
  <c r="D3592" i="51"/>
  <c r="E3592" i="51"/>
  <c r="C3560" i="51"/>
  <c r="D3560" i="51"/>
  <c r="E3560" i="51"/>
  <c r="C3528" i="51"/>
  <c r="D3528" i="51"/>
  <c r="E3528" i="51"/>
  <c r="C3496" i="51"/>
  <c r="D3496" i="51"/>
  <c r="E3496" i="51"/>
  <c r="C3464" i="51"/>
  <c r="D3464" i="51"/>
  <c r="E3464" i="51"/>
  <c r="C3416" i="51"/>
  <c r="D3416" i="51"/>
  <c r="E3416" i="51"/>
  <c r="C3384" i="51"/>
  <c r="D3384" i="51"/>
  <c r="E3384" i="51"/>
  <c r="E3342" i="51"/>
  <c r="C3342" i="51"/>
  <c r="D3342" i="51"/>
  <c r="D3301" i="51"/>
  <c r="C3301" i="51"/>
  <c r="E3301" i="51"/>
  <c r="E3255" i="51"/>
  <c r="C3255" i="51"/>
  <c r="D3255" i="51"/>
  <c r="E3214" i="51"/>
  <c r="C3214" i="51"/>
  <c r="D3214" i="51"/>
  <c r="D3137" i="51"/>
  <c r="C3137" i="51"/>
  <c r="E3137" i="51"/>
  <c r="D3073" i="51"/>
  <c r="C3073" i="51"/>
  <c r="E3073" i="51"/>
  <c r="D3009" i="51"/>
  <c r="C3009" i="51"/>
  <c r="E3009" i="51"/>
  <c r="D4101" i="51"/>
  <c r="E4101" i="51"/>
  <c r="C4101" i="51"/>
  <c r="D4069" i="51"/>
  <c r="E4069" i="51"/>
  <c r="C4069" i="51"/>
  <c r="D4037" i="51"/>
  <c r="E4037" i="51"/>
  <c r="C4037" i="51"/>
  <c r="D4021" i="51"/>
  <c r="C4021" i="51"/>
  <c r="E4021" i="51"/>
  <c r="D3989" i="51"/>
  <c r="E3989" i="51"/>
  <c r="C3989" i="51"/>
  <c r="D3957" i="51"/>
  <c r="C3957" i="51"/>
  <c r="E3957" i="51"/>
  <c r="D3925" i="51"/>
  <c r="C3925" i="51"/>
  <c r="E3925" i="51"/>
  <c r="D3893" i="51"/>
  <c r="C3893" i="51"/>
  <c r="E3893" i="51"/>
  <c r="D3861" i="51"/>
  <c r="E3861" i="51"/>
  <c r="C3861" i="51"/>
  <c r="D3829" i="51"/>
  <c r="C3829" i="51"/>
  <c r="E3829" i="51"/>
  <c r="D3797" i="51"/>
  <c r="C3797" i="51"/>
  <c r="E3797" i="51"/>
  <c r="D3765" i="51"/>
  <c r="E3765" i="51"/>
  <c r="C3765" i="51"/>
  <c r="D3733" i="51"/>
  <c r="C3733" i="51"/>
  <c r="E3733" i="51"/>
  <c r="D3701" i="51"/>
  <c r="C3701" i="51"/>
  <c r="E3701" i="51"/>
  <c r="D3669" i="51"/>
  <c r="C3669" i="51"/>
  <c r="E3669" i="51"/>
  <c r="D3637" i="51"/>
  <c r="E3637" i="51"/>
  <c r="C3637" i="51"/>
  <c r="D3605" i="51"/>
  <c r="C3605" i="51"/>
  <c r="E3605" i="51"/>
  <c r="D3573" i="51"/>
  <c r="C3573" i="51"/>
  <c r="E3573" i="51"/>
  <c r="D3541" i="51"/>
  <c r="C3541" i="51"/>
  <c r="E3541" i="51"/>
  <c r="D3525" i="51"/>
  <c r="C3525" i="51"/>
  <c r="E3525" i="51"/>
  <c r="D3493" i="51"/>
  <c r="C3493" i="51"/>
  <c r="E3493" i="51"/>
  <c r="D3461" i="51"/>
  <c r="C3461" i="51"/>
  <c r="E3461" i="51"/>
  <c r="D3429" i="51"/>
  <c r="C3429" i="51"/>
  <c r="E3429" i="51"/>
  <c r="D3397" i="51"/>
  <c r="C3397" i="51"/>
  <c r="E3397" i="51"/>
  <c r="D3361" i="51"/>
  <c r="C3361" i="51"/>
  <c r="E3361" i="51"/>
  <c r="C3315" i="51"/>
  <c r="D3315" i="51"/>
  <c r="E3315" i="51"/>
  <c r="E3274" i="51"/>
  <c r="C3274" i="51"/>
  <c r="D3274" i="51"/>
  <c r="D3233" i="51"/>
  <c r="C3233" i="51"/>
  <c r="E3233" i="51"/>
  <c r="C3187" i="51"/>
  <c r="D3187" i="51"/>
  <c r="E3187" i="51"/>
  <c r="E3094" i="51"/>
  <c r="C3094" i="51"/>
  <c r="D3094" i="51"/>
  <c r="E3030" i="51"/>
  <c r="C3030" i="51"/>
  <c r="D3030" i="51"/>
  <c r="E2494" i="51"/>
  <c r="C2494" i="51"/>
  <c r="D2494" i="51"/>
  <c r="C3155" i="51"/>
  <c r="D3155" i="51"/>
  <c r="E3155" i="51"/>
  <c r="C3123" i="51"/>
  <c r="D3123" i="51"/>
  <c r="E3123" i="51"/>
  <c r="C3091" i="51"/>
  <c r="D3091" i="51"/>
  <c r="E3091" i="51"/>
  <c r="C3059" i="51"/>
  <c r="D3059" i="51"/>
  <c r="E3059" i="51"/>
  <c r="C3027" i="51"/>
  <c r="D3027" i="51"/>
  <c r="E3027" i="51"/>
  <c r="C1821" i="51"/>
  <c r="D1821" i="51"/>
  <c r="E1821" i="51"/>
  <c r="C3352" i="51"/>
  <c r="D3352" i="51"/>
  <c r="E3352" i="51"/>
  <c r="C3320" i="51"/>
  <c r="D3320" i="51"/>
  <c r="E3320" i="51"/>
  <c r="C3288" i="51"/>
  <c r="D3288" i="51"/>
  <c r="E3288" i="51"/>
  <c r="C3240" i="51"/>
  <c r="D3240" i="51"/>
  <c r="E3240" i="51"/>
  <c r="C3208" i="51"/>
  <c r="D3208" i="51"/>
  <c r="E3208" i="51"/>
  <c r="C3176" i="51"/>
  <c r="D3176" i="51"/>
  <c r="E3176" i="51"/>
  <c r="C3144" i="51"/>
  <c r="D3144" i="51"/>
  <c r="E3144" i="51"/>
  <c r="C3112" i="51"/>
  <c r="D3112" i="51"/>
  <c r="E3112" i="51"/>
  <c r="C3080" i="51"/>
  <c r="D3080" i="51"/>
  <c r="E3080" i="51"/>
  <c r="C3032" i="51"/>
  <c r="D3032" i="51"/>
  <c r="E3032" i="51"/>
  <c r="C1725" i="51"/>
  <c r="D1725" i="51"/>
  <c r="E1725" i="51"/>
  <c r="E2998" i="51"/>
  <c r="C2998" i="51"/>
  <c r="D2998" i="51"/>
  <c r="E2986" i="51"/>
  <c r="C2986" i="51"/>
  <c r="D2986" i="51"/>
  <c r="E2978" i="51"/>
  <c r="D2978" i="51"/>
  <c r="C2978" i="51"/>
  <c r="E2970" i="51"/>
  <c r="C2970" i="51"/>
  <c r="D2970" i="51"/>
  <c r="E2962" i="51"/>
  <c r="D2962" i="51"/>
  <c r="C2962" i="51"/>
  <c r="E2954" i="51"/>
  <c r="C2954" i="51"/>
  <c r="D2954" i="51"/>
  <c r="E2946" i="51"/>
  <c r="D2946" i="51"/>
  <c r="C2946"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4" i="51"/>
  <c r="C2874" i="51"/>
  <c r="D2874" i="51"/>
  <c r="E2866" i="51"/>
  <c r="D2866" i="51"/>
  <c r="C2866"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86" i="51"/>
  <c r="D2786" i="51"/>
  <c r="C2786" i="51"/>
  <c r="E2778" i="51"/>
  <c r="C2778" i="51"/>
  <c r="D2778" i="51"/>
  <c r="E2770" i="51"/>
  <c r="D2770" i="51"/>
  <c r="C2770" i="51"/>
  <c r="E2762" i="51"/>
  <c r="C2762" i="51"/>
  <c r="D2762" i="51"/>
  <c r="E2754" i="51"/>
  <c r="D2754" i="51"/>
  <c r="C2754" i="51"/>
  <c r="E2746" i="51"/>
  <c r="C2746" i="51"/>
  <c r="D2746" i="51"/>
  <c r="E2738" i="51"/>
  <c r="D2738" i="51"/>
  <c r="C2738" i="51"/>
  <c r="E2730" i="51"/>
  <c r="C2730" i="51"/>
  <c r="D2730" i="51"/>
  <c r="E2722" i="51"/>
  <c r="D2722" i="51"/>
  <c r="C2722" i="51"/>
  <c r="E2714" i="51"/>
  <c r="C2714" i="51"/>
  <c r="D2714" i="51"/>
  <c r="E2706" i="51"/>
  <c r="D2706" i="51"/>
  <c r="C2706" i="51"/>
  <c r="E2698" i="51"/>
  <c r="C2698" i="51"/>
  <c r="D2698" i="51"/>
  <c r="E2686" i="51"/>
  <c r="C2686" i="51"/>
  <c r="D2686" i="51"/>
  <c r="E2678" i="51"/>
  <c r="C2678" i="51"/>
  <c r="D2678" i="51"/>
  <c r="E2670" i="51"/>
  <c r="C2670" i="51"/>
  <c r="D2670" i="51"/>
  <c r="E2666" i="51"/>
  <c r="C2666" i="51"/>
  <c r="D2666" i="51"/>
  <c r="E2658" i="51"/>
  <c r="D2658" i="51"/>
  <c r="C2658" i="51"/>
  <c r="E2650" i="51"/>
  <c r="C2650" i="51"/>
  <c r="D2650"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D2491" i="51"/>
  <c r="E2491" i="51"/>
  <c r="C2491" i="51"/>
  <c r="D2475" i="51"/>
  <c r="E2475" i="51"/>
  <c r="C2475" i="51"/>
  <c r="D2459" i="51"/>
  <c r="E2459" i="51"/>
  <c r="C2459" i="51"/>
  <c r="C2435" i="51"/>
  <c r="D2435" i="51"/>
  <c r="E2435" i="51"/>
  <c r="C2419" i="51"/>
  <c r="D2419" i="51"/>
  <c r="E2419" i="51"/>
  <c r="C1865" i="51"/>
  <c r="E1865" i="51"/>
  <c r="D1865" i="51"/>
  <c r="C2484" i="51"/>
  <c r="D2484" i="51"/>
  <c r="E2484" i="51"/>
  <c r="C2468" i="51"/>
  <c r="D2468" i="51"/>
  <c r="E2468" i="51"/>
  <c r="C2452" i="51"/>
  <c r="D2452" i="51"/>
  <c r="E2452" i="51"/>
  <c r="C2436" i="51"/>
  <c r="D2436" i="51"/>
  <c r="E2436" i="51"/>
  <c r="C2420" i="51"/>
  <c r="D2420" i="51"/>
  <c r="E2420" i="51"/>
  <c r="D1898" i="51"/>
  <c r="C1898" i="51"/>
  <c r="E1898" i="51"/>
  <c r="E1871" i="51"/>
  <c r="C1871" i="51"/>
  <c r="D1871" i="51"/>
  <c r="C1685" i="51"/>
  <c r="E1685" i="51"/>
  <c r="D1685" i="51"/>
  <c r="C1765" i="51"/>
  <c r="D1765" i="51"/>
  <c r="E1765" i="51"/>
  <c r="D1770" i="51"/>
  <c r="C1770" i="51"/>
  <c r="E1770" i="51"/>
  <c r="D838" i="51"/>
  <c r="C838" i="51"/>
  <c r="E838" i="51"/>
  <c r="D1810" i="51"/>
  <c r="E1810" i="51"/>
  <c r="C1810" i="51"/>
  <c r="D1682" i="51"/>
  <c r="E1682" i="51"/>
  <c r="C1682" i="51"/>
  <c r="D2401" i="51"/>
  <c r="C2401" i="51"/>
  <c r="E2401" i="51"/>
  <c r="D2393" i="51"/>
  <c r="E2393" i="51"/>
  <c r="C2393" i="51"/>
  <c r="D2385" i="51"/>
  <c r="C2385" i="51"/>
  <c r="E2385" i="51"/>
  <c r="D2377" i="51"/>
  <c r="E2377" i="51"/>
  <c r="C2377" i="51"/>
  <c r="D2369" i="51"/>
  <c r="C2369" i="51"/>
  <c r="E2369" i="51"/>
  <c r="D2361" i="51"/>
  <c r="E2361" i="51"/>
  <c r="C2361" i="51"/>
  <c r="D2353" i="51"/>
  <c r="C2353" i="51"/>
  <c r="E2353" i="51"/>
  <c r="D2345" i="51"/>
  <c r="E2345" i="51"/>
  <c r="C2345" i="51"/>
  <c r="D2337" i="51"/>
  <c r="C2337" i="51"/>
  <c r="E2337" i="51"/>
  <c r="D2329" i="51"/>
  <c r="E2329" i="51"/>
  <c r="C2329" i="51"/>
  <c r="D2321" i="51"/>
  <c r="C2321" i="51"/>
  <c r="E2321" i="51"/>
  <c r="D2313" i="51"/>
  <c r="E2313" i="51"/>
  <c r="C2313" i="51"/>
  <c r="D2305" i="51"/>
  <c r="C2305" i="51"/>
  <c r="E2305" i="51"/>
  <c r="D2297" i="51"/>
  <c r="E2297" i="51"/>
  <c r="C2297" i="51"/>
  <c r="D2289" i="51"/>
  <c r="C2289" i="51"/>
  <c r="E2289" i="51"/>
  <c r="D2277" i="51"/>
  <c r="C2277" i="51"/>
  <c r="E2277" i="51"/>
  <c r="D2269" i="51"/>
  <c r="C2269" i="51"/>
  <c r="E2269" i="51"/>
  <c r="D2261" i="51"/>
  <c r="C2261" i="51"/>
  <c r="E2261" i="51"/>
  <c r="D2253" i="51"/>
  <c r="C2253" i="51"/>
  <c r="E2253" i="51"/>
  <c r="C2245" i="51"/>
  <c r="D2245" i="51"/>
  <c r="E2245" i="51"/>
  <c r="C2233" i="51"/>
  <c r="E2233" i="51"/>
  <c r="D2233" i="51"/>
  <c r="C2225" i="51"/>
  <c r="D2225" i="51"/>
  <c r="E2225" i="51"/>
  <c r="C2217" i="51"/>
  <c r="E2217" i="51"/>
  <c r="D2217" i="51"/>
  <c r="C2209" i="51"/>
  <c r="E2209" i="51"/>
  <c r="D2209" i="51"/>
  <c r="C2201" i="51"/>
  <c r="E2201" i="51"/>
  <c r="D2201" i="51"/>
  <c r="C2193" i="51"/>
  <c r="D2193" i="51"/>
  <c r="E2193" i="51"/>
  <c r="C2185" i="51"/>
  <c r="E2185" i="51"/>
  <c r="D2185" i="51"/>
  <c r="C2177" i="51"/>
  <c r="D2177" i="51"/>
  <c r="E2177" i="51"/>
  <c r="C2169" i="51"/>
  <c r="E2169" i="51"/>
  <c r="D2169" i="51"/>
  <c r="C2161" i="51"/>
  <c r="D2161" i="51"/>
  <c r="E2161" i="51"/>
  <c r="C2153" i="51"/>
  <c r="E2153" i="51"/>
  <c r="D2153" i="51"/>
  <c r="C2145" i="51"/>
  <c r="E2145" i="51"/>
  <c r="D2145" i="51"/>
  <c r="C2137" i="51"/>
  <c r="E2137" i="51"/>
  <c r="D2137" i="51"/>
  <c r="C2125" i="51"/>
  <c r="D2125" i="51"/>
  <c r="E2125" i="51"/>
  <c r="C2117" i="51"/>
  <c r="D2117" i="51"/>
  <c r="E2117" i="51"/>
  <c r="C2109" i="51"/>
  <c r="D2109" i="51"/>
  <c r="E2109" i="51"/>
  <c r="C2101" i="51"/>
  <c r="D2101" i="51"/>
  <c r="E2101" i="51"/>
  <c r="C2093" i="51"/>
  <c r="D2093" i="51"/>
  <c r="E2093" i="51"/>
  <c r="C2085" i="51"/>
  <c r="D2085" i="51"/>
  <c r="E2085" i="51"/>
  <c r="C2077" i="51"/>
  <c r="D2077" i="51"/>
  <c r="E2077" i="51"/>
  <c r="C2069" i="51"/>
  <c r="E2069" i="51"/>
  <c r="D2069" i="51"/>
  <c r="C2061" i="51"/>
  <c r="D2061" i="51"/>
  <c r="E2061" i="51"/>
  <c r="C2053" i="51"/>
  <c r="D2053" i="51"/>
  <c r="E2053" i="51"/>
  <c r="C2045" i="51"/>
  <c r="D2045" i="51"/>
  <c r="E2045" i="51"/>
  <c r="C2037" i="51"/>
  <c r="D2037" i="51"/>
  <c r="E2037" i="51"/>
  <c r="C2029" i="51"/>
  <c r="D2029" i="51"/>
  <c r="E2029" i="51"/>
  <c r="C2017" i="51"/>
  <c r="E2017" i="51"/>
  <c r="D2017" i="51"/>
  <c r="C2013" i="51"/>
  <c r="D2013" i="51"/>
  <c r="E2013" i="51"/>
  <c r="C2005" i="51"/>
  <c r="E2005" i="51"/>
  <c r="D2005" i="51"/>
  <c r="C2001" i="51"/>
  <c r="D2001" i="51"/>
  <c r="E2001" i="51"/>
  <c r="C1993" i="51"/>
  <c r="E1993" i="51"/>
  <c r="D1993" i="51"/>
  <c r="C1981" i="51"/>
  <c r="D1981" i="51"/>
  <c r="E1981" i="51"/>
  <c r="C1973" i="51"/>
  <c r="D1973" i="51"/>
  <c r="E1973" i="51"/>
  <c r="C1965" i="51"/>
  <c r="D1965" i="51"/>
  <c r="E1965" i="51"/>
  <c r="C1957" i="51"/>
  <c r="D1957" i="51"/>
  <c r="E1957" i="51"/>
  <c r="C1949" i="51"/>
  <c r="D1949" i="51"/>
  <c r="E1949" i="51"/>
  <c r="C1941" i="51"/>
  <c r="E1941" i="51"/>
  <c r="D1941" i="51"/>
  <c r="C1933" i="51"/>
  <c r="D1933" i="51"/>
  <c r="E1933" i="51"/>
  <c r="C1929" i="51"/>
  <c r="E1929" i="51"/>
  <c r="D1929" i="51"/>
  <c r="C1921" i="51"/>
  <c r="D1921" i="51"/>
  <c r="E1921" i="51"/>
  <c r="C1913" i="51"/>
  <c r="E1913" i="51"/>
  <c r="D1913" i="51"/>
  <c r="C1905" i="51"/>
  <c r="D1905" i="51"/>
  <c r="E1905" i="51"/>
  <c r="E1888" i="51"/>
  <c r="C1888" i="51"/>
  <c r="D1888" i="51"/>
  <c r="D1870" i="51"/>
  <c r="E1870" i="51"/>
  <c r="C1870" i="51"/>
  <c r="D1862" i="51"/>
  <c r="C1862" i="51"/>
  <c r="E1862" i="51"/>
  <c r="C1793" i="51"/>
  <c r="D1793" i="51"/>
  <c r="E1793" i="51"/>
  <c r="C1729" i="51"/>
  <c r="D1729" i="51"/>
  <c r="E1729" i="51"/>
  <c r="D1056" i="51"/>
  <c r="C1056" i="51"/>
  <c r="E1056" i="51"/>
  <c r="C1885" i="51"/>
  <c r="D1885" i="51"/>
  <c r="E1885" i="51"/>
  <c r="D1790" i="51"/>
  <c r="C1790" i="51"/>
  <c r="E1790" i="51"/>
  <c r="D1694" i="51"/>
  <c r="C1694" i="51"/>
  <c r="E1694" i="51"/>
  <c r="C133" i="51"/>
  <c r="E133" i="51"/>
  <c r="D133" i="51"/>
  <c r="E1823" i="51"/>
  <c r="C1823" i="51"/>
  <c r="D1823" i="51"/>
  <c r="E1791" i="51"/>
  <c r="C1791" i="51"/>
  <c r="D1791" i="51"/>
  <c r="E1775" i="51"/>
  <c r="C1775" i="51"/>
  <c r="D1775" i="51"/>
  <c r="E1743" i="51"/>
  <c r="C1743" i="51"/>
  <c r="D1743" i="51"/>
  <c r="E1711" i="51"/>
  <c r="C1711" i="51"/>
  <c r="D1711" i="51"/>
  <c r="E1679" i="51"/>
  <c r="C1679" i="51"/>
  <c r="D1679" i="51"/>
  <c r="E706" i="51"/>
  <c r="C706" i="51"/>
  <c r="D706" i="51"/>
  <c r="D1844" i="51"/>
  <c r="E1844" i="51"/>
  <c r="C1844" i="51"/>
  <c r="D1812" i="51"/>
  <c r="C1812" i="51"/>
  <c r="E1812" i="51"/>
  <c r="D1780" i="51"/>
  <c r="E1780" i="51"/>
  <c r="C1780" i="51"/>
  <c r="D1764" i="51"/>
  <c r="C1764" i="51"/>
  <c r="E1764" i="51"/>
  <c r="D1732" i="51"/>
  <c r="C1732" i="51"/>
  <c r="E1732" i="51"/>
  <c r="D1700" i="51"/>
  <c r="C1700" i="51"/>
  <c r="E1700" i="51"/>
  <c r="C1070" i="51"/>
  <c r="D1070" i="51"/>
  <c r="E1070" i="51"/>
  <c r="D193" i="51"/>
  <c r="C193" i="51"/>
  <c r="E193" i="51"/>
  <c r="E850" i="51"/>
  <c r="D850" i="51"/>
  <c r="C850" i="51"/>
  <c r="C352" i="51"/>
  <c r="D352" i="51"/>
  <c r="E352" i="51"/>
  <c r="C695" i="51"/>
  <c r="D695" i="51"/>
  <c r="E695" i="51"/>
  <c r="E921" i="51"/>
  <c r="C921" i="51"/>
  <c r="D921" i="51"/>
  <c r="E625" i="51"/>
  <c r="C625" i="51"/>
  <c r="D625" i="51"/>
  <c r="E386" i="51"/>
  <c r="C386" i="51"/>
  <c r="D386" i="51"/>
  <c r="D32" i="51"/>
  <c r="C32" i="51"/>
  <c r="E32" i="51"/>
  <c r="D988" i="51"/>
  <c r="C988" i="51"/>
  <c r="E988" i="51"/>
  <c r="D860" i="51"/>
  <c r="C860" i="51"/>
  <c r="E860" i="51"/>
  <c r="E665" i="51"/>
  <c r="C665" i="51"/>
  <c r="D665" i="51"/>
  <c r="C558" i="51"/>
  <c r="D558" i="51"/>
  <c r="E558" i="51"/>
  <c r="C404" i="51"/>
  <c r="E404" i="51"/>
  <c r="D404" i="51"/>
  <c r="E270" i="51"/>
  <c r="D270" i="51"/>
  <c r="C270" i="51"/>
  <c r="C1002" i="51"/>
  <c r="D1002" i="51"/>
  <c r="E1002" i="51"/>
  <c r="C915" i="51"/>
  <c r="E915" i="51"/>
  <c r="D915" i="51"/>
  <c r="E785" i="51"/>
  <c r="C785" i="51"/>
  <c r="D785" i="51"/>
  <c r="E689" i="51"/>
  <c r="C689" i="51"/>
  <c r="D689" i="51"/>
  <c r="D529" i="51"/>
  <c r="C529" i="51"/>
  <c r="E529" i="51"/>
  <c r="D389" i="51"/>
  <c r="E389" i="51"/>
  <c r="C389" i="51"/>
  <c r="D143" i="51"/>
  <c r="E143" i="51"/>
  <c r="C143" i="51"/>
  <c r="E1042" i="51"/>
  <c r="C1042" i="51"/>
  <c r="D1042" i="51"/>
  <c r="E1001" i="51"/>
  <c r="C1001" i="51"/>
  <c r="D1001" i="51"/>
  <c r="D932" i="51"/>
  <c r="E932" i="51"/>
  <c r="C932" i="51"/>
  <c r="C867" i="51"/>
  <c r="D867" i="51"/>
  <c r="E867" i="51"/>
  <c r="C791" i="51"/>
  <c r="D791" i="51"/>
  <c r="E791" i="51"/>
  <c r="D702" i="51"/>
  <c r="C702" i="51"/>
  <c r="E702" i="51"/>
  <c r="D604" i="51"/>
  <c r="C604" i="51"/>
  <c r="E604" i="51"/>
  <c r="E518" i="51"/>
  <c r="D518" i="51"/>
  <c r="C518" i="51"/>
  <c r="E418" i="51"/>
  <c r="C418" i="51"/>
  <c r="D418" i="51"/>
  <c r="D303" i="51"/>
  <c r="E303" i="51"/>
  <c r="C303" i="51"/>
  <c r="E180" i="51"/>
  <c r="D180" i="51"/>
  <c r="C180" i="51"/>
  <c r="C1665" i="51"/>
  <c r="D1665" i="51"/>
  <c r="E1665" i="51"/>
  <c r="C1657" i="51"/>
  <c r="E1657" i="51"/>
  <c r="D1657" i="51"/>
  <c r="C1649" i="51"/>
  <c r="D1649" i="51"/>
  <c r="E1649" i="51"/>
  <c r="C1637" i="51"/>
  <c r="D1637" i="51"/>
  <c r="E1637" i="51"/>
  <c r="C1629" i="51"/>
  <c r="D1629" i="51"/>
  <c r="E1629" i="51"/>
  <c r="C1621" i="51"/>
  <c r="E1621" i="51"/>
  <c r="D1621" i="51"/>
  <c r="C1613" i="51"/>
  <c r="D1613" i="51"/>
  <c r="E1613" i="51"/>
  <c r="C1605" i="51"/>
  <c r="D1605" i="51"/>
  <c r="E1605" i="51"/>
  <c r="C1597" i="51"/>
  <c r="D1597" i="51"/>
  <c r="E1597" i="51"/>
  <c r="C1589" i="51"/>
  <c r="D1589" i="51"/>
  <c r="E1589" i="51"/>
  <c r="C1581" i="51"/>
  <c r="D1581" i="51"/>
  <c r="E1581" i="51"/>
  <c r="C1573" i="51"/>
  <c r="D1573" i="51"/>
  <c r="E1573" i="51"/>
  <c r="C1561" i="51"/>
  <c r="E1561" i="51"/>
  <c r="D1561" i="51"/>
  <c r="C1553" i="51"/>
  <c r="D1553" i="51"/>
  <c r="E1553" i="51"/>
  <c r="C1545" i="51"/>
  <c r="E1545" i="51"/>
  <c r="D1545" i="51"/>
  <c r="C1537" i="51"/>
  <c r="D1537" i="51"/>
  <c r="E1537" i="51"/>
  <c r="C1529" i="51"/>
  <c r="E1529" i="51"/>
  <c r="D1529" i="51"/>
  <c r="C1521" i="51"/>
  <c r="D1521" i="51"/>
  <c r="E1521" i="51"/>
  <c r="C1513" i="51"/>
  <c r="E1513" i="51"/>
  <c r="D1513" i="51"/>
  <c r="C1509" i="51"/>
  <c r="D1509" i="51"/>
  <c r="E1509" i="51"/>
  <c r="D1052" i="51"/>
  <c r="E1052" i="51"/>
  <c r="C1052" i="51"/>
  <c r="C995" i="51"/>
  <c r="E995" i="51"/>
  <c r="D995" i="51"/>
  <c r="C943" i="51"/>
  <c r="D943" i="51"/>
  <c r="E943" i="51"/>
  <c r="D876" i="51"/>
  <c r="C876" i="51"/>
  <c r="E876" i="51"/>
  <c r="E846" i="51"/>
  <c r="C846" i="51"/>
  <c r="D846" i="51"/>
  <c r="C771" i="51"/>
  <c r="D771" i="51"/>
  <c r="E771" i="51"/>
  <c r="C682" i="51"/>
  <c r="E682" i="51"/>
  <c r="D682" i="51"/>
  <c r="E601" i="51"/>
  <c r="C601" i="51"/>
  <c r="D601" i="51"/>
  <c r="E557" i="51"/>
  <c r="D557" i="51"/>
  <c r="C557" i="51"/>
  <c r="E502" i="51"/>
  <c r="D502" i="51"/>
  <c r="C502" i="51"/>
  <c r="C432" i="51"/>
  <c r="D432" i="51"/>
  <c r="E432" i="51"/>
  <c r="C226" i="51"/>
  <c r="D226" i="51"/>
  <c r="E226" i="51"/>
  <c r="E5" i="51"/>
  <c r="C5" i="51"/>
  <c r="D5" i="51"/>
  <c r="C1493" i="51"/>
  <c r="E1493" i="51"/>
  <c r="D1493" i="51"/>
  <c r="C1485" i="51"/>
  <c r="D1485" i="51"/>
  <c r="E1485" i="51"/>
  <c r="C1473" i="51"/>
  <c r="D1473" i="51"/>
  <c r="E1473" i="51"/>
  <c r="C1465" i="51"/>
  <c r="E1465" i="51"/>
  <c r="D1465" i="51"/>
  <c r="C1457" i="51"/>
  <c r="D1457" i="51"/>
  <c r="E1457" i="51"/>
  <c r="C1449" i="51"/>
  <c r="E1449" i="51"/>
  <c r="D1449" i="51"/>
  <c r="C1441" i="51"/>
  <c r="E1441" i="51"/>
  <c r="D1441" i="51"/>
  <c r="C1429" i="51"/>
  <c r="E1429" i="51"/>
  <c r="D1429" i="51"/>
  <c r="C1421" i="51"/>
  <c r="D1421" i="51"/>
  <c r="E1421" i="51"/>
  <c r="C1413" i="51"/>
  <c r="D1413" i="51"/>
  <c r="E1413" i="51"/>
  <c r="C1405" i="51"/>
  <c r="D1405" i="51"/>
  <c r="E1405" i="51"/>
  <c r="C1397" i="51"/>
  <c r="D1397" i="51"/>
  <c r="E1397" i="51"/>
  <c r="C1389" i="51"/>
  <c r="D1389" i="51"/>
  <c r="E1389" i="51"/>
  <c r="C1381" i="51"/>
  <c r="D1381" i="51"/>
  <c r="E1381" i="51"/>
  <c r="C1373" i="51"/>
  <c r="D1373" i="51"/>
  <c r="E1373" i="51"/>
  <c r="C1365" i="51"/>
  <c r="E1365" i="51"/>
  <c r="D1365" i="51"/>
  <c r="C1357" i="51"/>
  <c r="D1357" i="51"/>
  <c r="E1357" i="51"/>
  <c r="C1349" i="51"/>
  <c r="D1349" i="51"/>
  <c r="E1349" i="51"/>
  <c r="C1341" i="51"/>
  <c r="D1341" i="51"/>
  <c r="E1341" i="51"/>
  <c r="C1333" i="51"/>
  <c r="D1333" i="51"/>
  <c r="E1333" i="51"/>
  <c r="C1325" i="51"/>
  <c r="D1325" i="51"/>
  <c r="E1325" i="51"/>
  <c r="C1317" i="51"/>
  <c r="D1317" i="51"/>
  <c r="E1317" i="51"/>
  <c r="C1309" i="51"/>
  <c r="D1309" i="51"/>
  <c r="E1309" i="51"/>
  <c r="C1301" i="51"/>
  <c r="E1301" i="51"/>
  <c r="D1301" i="51"/>
  <c r="C1293" i="51"/>
  <c r="D1293" i="51"/>
  <c r="E1293" i="51"/>
  <c r="C1285" i="51"/>
  <c r="D1285" i="51"/>
  <c r="E1285" i="51"/>
  <c r="C1277" i="51"/>
  <c r="D1277" i="51"/>
  <c r="E1277" i="51"/>
  <c r="C1269" i="51"/>
  <c r="D1269" i="51"/>
  <c r="E1269" i="51"/>
  <c r="C1261" i="51"/>
  <c r="D1261" i="51"/>
  <c r="E1261" i="51"/>
  <c r="C1253" i="51"/>
  <c r="D1253" i="51"/>
  <c r="E1253" i="51"/>
  <c r="C1245" i="51"/>
  <c r="D1245" i="51"/>
  <c r="E1245" i="51"/>
  <c r="C1233" i="51"/>
  <c r="D1233" i="51"/>
  <c r="E1233" i="51"/>
  <c r="C1225" i="51"/>
  <c r="E1225" i="51"/>
  <c r="D1225" i="51"/>
  <c r="C1217" i="51"/>
  <c r="D1217" i="51"/>
  <c r="E1217" i="51"/>
  <c r="C1209" i="51"/>
  <c r="E1209" i="51"/>
  <c r="D1209" i="51"/>
  <c r="C1201" i="51"/>
  <c r="D1201" i="51"/>
  <c r="E1201" i="51"/>
  <c r="C1193" i="51"/>
  <c r="E1193" i="51"/>
  <c r="D1193" i="51"/>
  <c r="C1185" i="51"/>
  <c r="E1185" i="51"/>
  <c r="D1185" i="51"/>
  <c r="C1177" i="51"/>
  <c r="E1177" i="51"/>
  <c r="D1177" i="51"/>
  <c r="C1169" i="51"/>
  <c r="D1169" i="51"/>
  <c r="E1169" i="51"/>
  <c r="C1161" i="51"/>
  <c r="E1161" i="51"/>
  <c r="D1161" i="51"/>
  <c r="C1153" i="51"/>
  <c r="D1153" i="51"/>
  <c r="E1153" i="51"/>
  <c r="C1145" i="51"/>
  <c r="E1145" i="51"/>
  <c r="D1145" i="51"/>
  <c r="C1137" i="51"/>
  <c r="D1137" i="51"/>
  <c r="E1137" i="51"/>
  <c r="C1129" i="51"/>
  <c r="E1129" i="51"/>
  <c r="D1129" i="51"/>
  <c r="C1121" i="51"/>
  <c r="E1121" i="51"/>
  <c r="D1121" i="51"/>
  <c r="C1113" i="51"/>
  <c r="E1113" i="51"/>
  <c r="D1113" i="51"/>
  <c r="E1105" i="51"/>
  <c r="C1105" i="51"/>
  <c r="D1105" i="51"/>
  <c r="E1097" i="51"/>
  <c r="C1097" i="51"/>
  <c r="D1097" i="51"/>
  <c r="E1089" i="51"/>
  <c r="C1089" i="51"/>
  <c r="D1089" i="51"/>
  <c r="E1081" i="51"/>
  <c r="D1081" i="51"/>
  <c r="C1081" i="51"/>
  <c r="E1073" i="51"/>
  <c r="C1073" i="51"/>
  <c r="D1073" i="51"/>
  <c r="E1041" i="51"/>
  <c r="C1041" i="51"/>
  <c r="D1041" i="51"/>
  <c r="D1000" i="51"/>
  <c r="C1000" i="51"/>
  <c r="E1000" i="51"/>
  <c r="C951" i="51"/>
  <c r="D951" i="51"/>
  <c r="E951" i="51"/>
  <c r="E913" i="51"/>
  <c r="C913" i="51"/>
  <c r="D913" i="51"/>
  <c r="D870" i="51"/>
  <c r="E870" i="51"/>
  <c r="C870" i="51"/>
  <c r="E821" i="51"/>
  <c r="C821" i="51"/>
  <c r="D821" i="51"/>
  <c r="D752" i="51"/>
  <c r="C752" i="51"/>
  <c r="E752" i="51"/>
  <c r="C714" i="51"/>
  <c r="D714" i="51"/>
  <c r="E714" i="51"/>
  <c r="C667" i="51"/>
  <c r="E667" i="51"/>
  <c r="D667" i="51"/>
  <c r="C607" i="51"/>
  <c r="D607" i="51"/>
  <c r="E607" i="51"/>
  <c r="D550" i="51"/>
  <c r="E550" i="51"/>
  <c r="C550" i="51"/>
  <c r="E519" i="51"/>
  <c r="C519" i="51"/>
  <c r="D519" i="51"/>
  <c r="E458" i="51"/>
  <c r="C458" i="51"/>
  <c r="D458" i="51"/>
  <c r="D373" i="51"/>
  <c r="C373" i="51"/>
  <c r="E373" i="51"/>
  <c r="D297" i="51"/>
  <c r="C297" i="51"/>
  <c r="E297" i="51"/>
  <c r="C190" i="51"/>
  <c r="E190" i="51"/>
  <c r="D190" i="51"/>
  <c r="C1031" i="51"/>
  <c r="E1031" i="51"/>
  <c r="D1031" i="51"/>
  <c r="E1013" i="51"/>
  <c r="C1013" i="51"/>
  <c r="D1013" i="51"/>
  <c r="E981" i="51"/>
  <c r="C981" i="51"/>
  <c r="D981" i="51"/>
  <c r="E949" i="51"/>
  <c r="C949" i="51"/>
  <c r="D949" i="51"/>
  <c r="E917" i="51"/>
  <c r="C917" i="51"/>
  <c r="D917" i="51"/>
  <c r="E881" i="51"/>
  <c r="C881" i="51"/>
  <c r="D881" i="51"/>
  <c r="C839" i="51"/>
  <c r="E839" i="51"/>
  <c r="D839" i="51"/>
  <c r="C819" i="51"/>
  <c r="D819" i="51"/>
  <c r="E819" i="51"/>
  <c r="E769" i="51"/>
  <c r="C769" i="51"/>
  <c r="D769" i="51"/>
  <c r="C734" i="51"/>
  <c r="D734" i="51"/>
  <c r="E734" i="51"/>
  <c r="D680" i="51"/>
  <c r="C680" i="51"/>
  <c r="E680" i="51"/>
  <c r="D640" i="51"/>
  <c r="E640" i="51"/>
  <c r="C640" i="51"/>
  <c r="C595" i="51"/>
  <c r="E595" i="51"/>
  <c r="D595" i="51"/>
  <c r="D552" i="51"/>
  <c r="C552" i="51"/>
  <c r="E552" i="51"/>
  <c r="C516" i="51"/>
  <c r="E516" i="51"/>
  <c r="D516" i="51"/>
  <c r="C484" i="51"/>
  <c r="E484" i="51"/>
  <c r="D484" i="51"/>
  <c r="C452" i="51"/>
  <c r="E452" i="51"/>
  <c r="D452" i="51"/>
  <c r="D397" i="51"/>
  <c r="E397" i="51"/>
  <c r="C397" i="51"/>
  <c r="E318" i="51"/>
  <c r="D318" i="51"/>
  <c r="C318" i="51"/>
  <c r="C246" i="51"/>
  <c r="E246" i="51"/>
  <c r="D246" i="51"/>
  <c r="D177" i="51"/>
  <c r="E177" i="51"/>
  <c r="C177" i="51"/>
  <c r="C95" i="51"/>
  <c r="E95" i="51"/>
  <c r="D95" i="51"/>
  <c r="C911" i="51"/>
  <c r="D911" i="51"/>
  <c r="E911" i="51"/>
  <c r="C879" i="51"/>
  <c r="D879" i="51"/>
  <c r="E879" i="51"/>
  <c r="C847" i="51"/>
  <c r="D847" i="51"/>
  <c r="E847" i="51"/>
  <c r="C815" i="51"/>
  <c r="D815" i="51"/>
  <c r="E815" i="51"/>
  <c r="E797" i="51"/>
  <c r="D797" i="51"/>
  <c r="C797" i="51"/>
  <c r="E765" i="51"/>
  <c r="D765" i="51"/>
  <c r="C765" i="51"/>
  <c r="E733" i="51"/>
  <c r="D733" i="51"/>
  <c r="C733" i="51"/>
  <c r="C719" i="51"/>
  <c r="D719" i="51"/>
  <c r="E719" i="51"/>
  <c r="C687" i="51"/>
  <c r="D687" i="51"/>
  <c r="E687" i="51"/>
  <c r="C655" i="51"/>
  <c r="D655" i="51"/>
  <c r="E655" i="51"/>
  <c r="C623" i="51"/>
  <c r="D623" i="51"/>
  <c r="E623" i="51"/>
  <c r="C591" i="51"/>
  <c r="D591" i="51"/>
  <c r="E591" i="51"/>
  <c r="C559" i="51"/>
  <c r="D559" i="51"/>
  <c r="E559" i="51"/>
  <c r="D525" i="51"/>
  <c r="E525" i="51"/>
  <c r="C525" i="51"/>
  <c r="E462" i="51"/>
  <c r="C462" i="51"/>
  <c r="D462" i="51"/>
  <c r="E430" i="51"/>
  <c r="C430" i="51"/>
  <c r="D430" i="51"/>
  <c r="E366" i="51"/>
  <c r="C366" i="51"/>
  <c r="D366" i="51"/>
  <c r="D309" i="51"/>
  <c r="C309" i="51"/>
  <c r="E309" i="51"/>
  <c r="E252" i="51"/>
  <c r="C252" i="51"/>
  <c r="D252" i="51"/>
  <c r="C197" i="51"/>
  <c r="E197" i="51"/>
  <c r="D197" i="51"/>
  <c r="D179" i="51"/>
  <c r="C179" i="51"/>
  <c r="E179" i="51"/>
  <c r="D100" i="51"/>
  <c r="E100" i="51"/>
  <c r="C100" i="51"/>
  <c r="D56" i="51"/>
  <c r="E56" i="51"/>
  <c r="C56" i="51"/>
  <c r="D429" i="51"/>
  <c r="E429" i="51"/>
  <c r="C429" i="51"/>
  <c r="D383" i="51"/>
  <c r="C383" i="51"/>
  <c r="E383" i="51"/>
  <c r="E354" i="51"/>
  <c r="C354" i="51"/>
  <c r="D354" i="51"/>
  <c r="C296" i="51"/>
  <c r="D296" i="51"/>
  <c r="E296" i="51"/>
  <c r="D255" i="51"/>
  <c r="E255" i="51"/>
  <c r="C255" i="51"/>
  <c r="E236" i="51"/>
  <c r="C236" i="51"/>
  <c r="D236" i="51"/>
  <c r="D169" i="51"/>
  <c r="C169" i="51"/>
  <c r="E169" i="51"/>
  <c r="D151" i="51"/>
  <c r="C151" i="51"/>
  <c r="E151" i="51"/>
  <c r="C130" i="51"/>
  <c r="D130" i="51"/>
  <c r="E130" i="51"/>
  <c r="E89" i="51"/>
  <c r="C89" i="51"/>
  <c r="D89" i="51"/>
  <c r="E38" i="51"/>
  <c r="D38" i="51"/>
  <c r="C38" i="51"/>
  <c r="E13" i="51"/>
  <c r="C13" i="51"/>
  <c r="D13" i="51"/>
  <c r="E370" i="51"/>
  <c r="D370" i="51"/>
  <c r="C370" i="51"/>
  <c r="E346" i="51"/>
  <c r="C346" i="51"/>
  <c r="D346" i="51"/>
  <c r="D321" i="51"/>
  <c r="C321" i="51"/>
  <c r="E321" i="51"/>
  <c r="E306" i="51"/>
  <c r="D306" i="51"/>
  <c r="C306" i="51"/>
  <c r="E282" i="51"/>
  <c r="C282" i="51"/>
  <c r="D282" i="51"/>
  <c r="C268" i="51"/>
  <c r="E268" i="51"/>
  <c r="D268" i="51"/>
  <c r="C254" i="51"/>
  <c r="E254" i="51"/>
  <c r="D254" i="51"/>
  <c r="E237" i="51"/>
  <c r="D237" i="51"/>
  <c r="C237" i="51"/>
  <c r="D225" i="51"/>
  <c r="C225" i="51"/>
  <c r="E225" i="51"/>
  <c r="C213" i="51"/>
  <c r="E213" i="51"/>
  <c r="D213" i="51"/>
  <c r="C194" i="51"/>
  <c r="D194" i="51"/>
  <c r="E194" i="51"/>
  <c r="E176" i="51"/>
  <c r="D176" i="51"/>
  <c r="C176" i="51"/>
  <c r="E152" i="51"/>
  <c r="D152" i="51"/>
  <c r="C152" i="51"/>
  <c r="D131" i="51"/>
  <c r="C131" i="51"/>
  <c r="E131" i="51"/>
  <c r="E114" i="51"/>
  <c r="D114" i="51"/>
  <c r="C114" i="51"/>
  <c r="D26" i="51"/>
  <c r="C26" i="51"/>
  <c r="E26" i="51"/>
  <c r="E156" i="51"/>
  <c r="C156" i="51"/>
  <c r="D156" i="51"/>
  <c r="D135" i="51"/>
  <c r="C135" i="51"/>
  <c r="E135" i="51"/>
  <c r="D106" i="51"/>
  <c r="C106" i="51"/>
  <c r="E106" i="51"/>
  <c r="D84" i="51"/>
  <c r="C84" i="51"/>
  <c r="E84" i="51"/>
  <c r="C71" i="51"/>
  <c r="E71" i="51"/>
  <c r="D71" i="51"/>
  <c r="C47" i="51"/>
  <c r="E47" i="51"/>
  <c r="D47" i="51"/>
  <c r="C18" i="51"/>
  <c r="D18" i="51"/>
  <c r="E18" i="51"/>
  <c r="C115" i="51"/>
  <c r="D115" i="51"/>
  <c r="E115" i="51"/>
  <c r="E102" i="51"/>
  <c r="C102" i="51"/>
  <c r="D102" i="51"/>
  <c r="C79" i="51"/>
  <c r="E79" i="51"/>
  <c r="D79" i="51"/>
  <c r="C67" i="51"/>
  <c r="D67" i="51"/>
  <c r="E67" i="51"/>
  <c r="E53" i="51"/>
  <c r="C53" i="51"/>
  <c r="D53" i="51"/>
  <c r="C43" i="51"/>
  <c r="E43" i="51"/>
  <c r="D43" i="51"/>
  <c r="E33" i="51"/>
  <c r="D33" i="51"/>
  <c r="C33" i="51"/>
  <c r="E21" i="51"/>
  <c r="C21" i="51"/>
  <c r="D21" i="51"/>
  <c r="C7" i="51"/>
  <c r="D7" i="51"/>
  <c r="E7" i="51"/>
  <c r="D3069" i="51"/>
  <c r="C3069" i="51"/>
  <c r="E3069" i="51"/>
  <c r="D3133" i="51"/>
  <c r="C3133" i="51"/>
  <c r="E3133" i="51"/>
  <c r="E3190" i="51"/>
  <c r="C3190" i="51"/>
  <c r="D3190" i="51"/>
  <c r="D3229" i="51"/>
  <c r="C3229" i="51"/>
  <c r="E3229" i="51"/>
  <c r="C3279" i="51"/>
  <c r="D3279" i="51"/>
  <c r="E3279" i="51"/>
  <c r="E3318" i="51"/>
  <c r="C3318" i="51"/>
  <c r="D3318" i="51"/>
  <c r="D3357" i="51"/>
  <c r="C3357" i="51"/>
  <c r="E3357" i="51"/>
  <c r="E3394" i="51"/>
  <c r="D3394" i="51"/>
  <c r="C3394" i="51"/>
  <c r="E3426" i="51"/>
  <c r="D3426" i="51"/>
  <c r="C3426" i="51"/>
  <c r="E3458" i="51"/>
  <c r="D3458" i="51"/>
  <c r="C3458" i="51"/>
  <c r="E3490" i="51"/>
  <c r="D3490" i="51"/>
  <c r="C3490" i="51"/>
  <c r="E3522" i="51"/>
  <c r="D3522" i="51"/>
  <c r="C3522" i="51"/>
  <c r="E3554" i="51"/>
  <c r="D3554" i="51"/>
  <c r="C3554" i="51"/>
  <c r="E3586" i="51"/>
  <c r="D3586" i="51"/>
  <c r="C3586" i="51"/>
  <c r="E3618" i="51"/>
  <c r="D3618" i="51"/>
  <c r="C3618" i="51"/>
  <c r="E3650" i="51"/>
  <c r="D3650" i="51"/>
  <c r="C3650" i="51"/>
  <c r="E3682" i="51"/>
  <c r="D3682" i="51"/>
  <c r="C3682" i="51"/>
  <c r="E3714" i="51"/>
  <c r="D3714" i="51"/>
  <c r="C3714" i="51"/>
  <c r="E3746" i="51"/>
  <c r="D3746" i="51"/>
  <c r="C3746" i="51"/>
  <c r="E3778" i="51"/>
  <c r="D3778" i="51"/>
  <c r="C3778" i="51"/>
  <c r="E3810" i="51"/>
  <c r="D3810" i="51"/>
  <c r="C3810" i="51"/>
  <c r="E3842" i="51"/>
  <c r="D3842" i="51"/>
  <c r="C3842" i="51"/>
  <c r="E3874" i="51"/>
  <c r="D3874" i="51"/>
  <c r="C3874" i="51"/>
  <c r="E3906" i="51"/>
  <c r="D3906" i="51"/>
  <c r="C3906" i="51"/>
  <c r="E3938" i="51"/>
  <c r="D3938" i="51"/>
  <c r="C3938" i="51"/>
  <c r="E3970" i="51"/>
  <c r="D3970" i="51"/>
  <c r="C3970" i="51"/>
  <c r="E4002" i="51"/>
  <c r="D4002" i="51"/>
  <c r="C4002" i="51"/>
  <c r="E4034" i="51"/>
  <c r="D4034" i="51"/>
  <c r="C4034" i="51"/>
  <c r="E4066" i="51"/>
  <c r="D4066" i="51"/>
  <c r="C4066" i="51"/>
  <c r="E4098" i="51"/>
  <c r="D4098" i="51"/>
  <c r="C4098" i="51"/>
  <c r="E3034" i="51"/>
  <c r="C3034" i="51"/>
  <c r="D3034" i="51"/>
  <c r="E3146" i="51"/>
  <c r="C3146" i="51"/>
  <c r="D3146" i="51"/>
  <c r="E3266" i="51"/>
  <c r="D3266" i="51"/>
  <c r="C3266" i="51"/>
  <c r="C3395" i="51"/>
  <c r="E3395" i="51"/>
  <c r="D3395" i="51"/>
  <c r="C3443" i="51"/>
  <c r="D3443" i="51"/>
  <c r="E3443" i="51"/>
  <c r="D3515" i="51"/>
  <c r="E3515" i="51"/>
  <c r="C3515" i="51"/>
  <c r="C3619" i="51"/>
  <c r="D3619" i="51"/>
  <c r="E3619" i="51"/>
  <c r="C3683" i="51"/>
  <c r="D3683" i="51"/>
  <c r="E3683" i="51"/>
  <c r="D3739" i="51"/>
  <c r="E3739" i="51"/>
  <c r="C3739" i="51"/>
  <c r="D3803" i="51"/>
  <c r="E3803" i="51"/>
  <c r="C3803" i="51"/>
  <c r="C3859" i="51"/>
  <c r="E3859" i="51"/>
  <c r="D3859" i="51"/>
  <c r="D3979" i="51"/>
  <c r="E3979" i="51"/>
  <c r="C3979" i="51"/>
  <c r="D4043" i="51"/>
  <c r="E4043" i="51"/>
  <c r="C4043" i="51"/>
  <c r="D4125" i="51"/>
  <c r="C4125" i="51"/>
  <c r="E4125" i="51"/>
  <c r="D4139" i="51"/>
  <c r="E4139" i="51"/>
  <c r="C4139" i="51"/>
  <c r="D4153" i="51"/>
  <c r="E4153" i="51"/>
  <c r="C4153" i="51"/>
  <c r="D4177" i="51"/>
  <c r="C4177" i="51"/>
  <c r="E4177" i="51"/>
  <c r="D4193" i="51"/>
  <c r="C4193" i="51"/>
  <c r="E4193" i="51"/>
  <c r="D4209" i="51"/>
  <c r="C4209" i="51"/>
  <c r="E4209" i="51"/>
  <c r="C4223" i="51"/>
  <c r="D4223" i="51"/>
  <c r="E4223" i="51"/>
  <c r="D4237" i="51"/>
  <c r="C4237" i="51"/>
  <c r="E4237" i="51"/>
  <c r="D4251" i="51"/>
  <c r="E4251" i="51"/>
  <c r="C4251" i="51"/>
  <c r="D4267" i="51"/>
  <c r="E4267" i="51"/>
  <c r="C4267" i="51"/>
  <c r="D4289" i="51"/>
  <c r="C4289" i="51"/>
  <c r="E4289" i="51"/>
  <c r="D4305" i="51"/>
  <c r="C4305" i="51"/>
  <c r="E4305" i="51"/>
  <c r="D4325" i="51"/>
  <c r="E4325" i="51"/>
  <c r="C4325" i="51"/>
  <c r="C4339" i="51"/>
  <c r="E4339" i="51"/>
  <c r="D4339" i="51"/>
  <c r="C4355" i="51"/>
  <c r="D4355" i="51"/>
  <c r="E4355" i="51"/>
  <c r="D4369" i="51"/>
  <c r="C4369" i="51"/>
  <c r="E4369" i="51"/>
  <c r="C4383" i="51"/>
  <c r="D4383" i="51"/>
  <c r="E4383" i="51"/>
  <c r="C4399" i="51"/>
  <c r="D4399" i="51"/>
  <c r="E4399" i="51"/>
  <c r="D4413" i="51"/>
  <c r="C4413" i="51"/>
  <c r="E4413" i="51"/>
  <c r="D4429" i="51"/>
  <c r="C4429" i="51"/>
  <c r="E4429" i="51"/>
  <c r="D4443" i="51"/>
  <c r="E4443" i="51"/>
  <c r="C4443" i="51"/>
  <c r="D4459" i="51"/>
  <c r="E4459" i="51"/>
  <c r="C4459" i="51"/>
  <c r="E4471" i="51"/>
  <c r="D4471" i="51"/>
  <c r="C4471" i="51"/>
  <c r="D4485" i="51"/>
  <c r="E4485" i="51"/>
  <c r="C4485" i="51"/>
  <c r="D2" i="51"/>
  <c r="E2" i="51"/>
  <c r="C2" i="51"/>
  <c r="D3077" i="51"/>
  <c r="C3077" i="51"/>
  <c r="E3077" i="51"/>
  <c r="C3199" i="51"/>
  <c r="D3199" i="51"/>
  <c r="E3199" i="51"/>
  <c r="D3245" i="51"/>
  <c r="C3245" i="51"/>
  <c r="E3245" i="51"/>
  <c r="E3302" i="51"/>
  <c r="C3302" i="51"/>
  <c r="D3302" i="51"/>
  <c r="E3366" i="51"/>
  <c r="C3366" i="51"/>
  <c r="D3366" i="51"/>
  <c r="E3462" i="51"/>
  <c r="C3462" i="51"/>
  <c r="D3462" i="51"/>
  <c r="E3534" i="51"/>
  <c r="C3534" i="51"/>
  <c r="D3534" i="51"/>
  <c r="E3606" i="51"/>
  <c r="C3606" i="51"/>
  <c r="D3606" i="51"/>
  <c r="E3678" i="51"/>
  <c r="D3678" i="51"/>
  <c r="C3678" i="51"/>
  <c r="E3766" i="51"/>
  <c r="C3766" i="51"/>
  <c r="D3766" i="51"/>
  <c r="E3838" i="51"/>
  <c r="D3838" i="51"/>
  <c r="C3838" i="51"/>
  <c r="E3918" i="51"/>
  <c r="D3918" i="51"/>
  <c r="C3918" i="51"/>
  <c r="E3982" i="51"/>
  <c r="C3982" i="51"/>
  <c r="D3982" i="51"/>
  <c r="E4046" i="51"/>
  <c r="D4046" i="51"/>
  <c r="C4046" i="51"/>
  <c r="C2492" i="51"/>
  <c r="D2492" i="51"/>
  <c r="E2492" i="51"/>
  <c r="E3058" i="51"/>
  <c r="D3058" i="51"/>
  <c r="C3058" i="51"/>
  <c r="E3122" i="51"/>
  <c r="D3122" i="51"/>
  <c r="C3122" i="51"/>
  <c r="E3186" i="51"/>
  <c r="D3186" i="51"/>
  <c r="C3186" i="51"/>
  <c r="D3225" i="51"/>
  <c r="E3225" i="51"/>
  <c r="C3225" i="51"/>
  <c r="D3275" i="51"/>
  <c r="E3275" i="51"/>
  <c r="C3275" i="51"/>
  <c r="E3314" i="51"/>
  <c r="D3314" i="51"/>
  <c r="C3314" i="51"/>
  <c r="D3353" i="51"/>
  <c r="E3353" i="51"/>
  <c r="C3353" i="51"/>
  <c r="E3399" i="51"/>
  <c r="C3399" i="51"/>
  <c r="D3399" i="51"/>
  <c r="E3431" i="51"/>
  <c r="C3431" i="51"/>
  <c r="D3431" i="51"/>
  <c r="E3463" i="51"/>
  <c r="C3463" i="51"/>
  <c r="D3463" i="51"/>
  <c r="E3495" i="51"/>
  <c r="D3495" i="51"/>
  <c r="C3495" i="51"/>
  <c r="E3527" i="51"/>
  <c r="C3527" i="51"/>
  <c r="D3527" i="51"/>
  <c r="E3559" i="51"/>
  <c r="C3559" i="51"/>
  <c r="D3559" i="51"/>
  <c r="E3591" i="51"/>
  <c r="C3591" i="51"/>
  <c r="D3591" i="51"/>
  <c r="E3623" i="51"/>
  <c r="D3623" i="51"/>
  <c r="C3623" i="51"/>
  <c r="E3655" i="51"/>
  <c r="C3655" i="51"/>
  <c r="D3655" i="51"/>
  <c r="E3687" i="51"/>
  <c r="C3687" i="51"/>
  <c r="D3687" i="51"/>
  <c r="E3719" i="51"/>
  <c r="C3719" i="51"/>
  <c r="D3719" i="51"/>
  <c r="E3751" i="51"/>
  <c r="D3751" i="51"/>
  <c r="C3751" i="51"/>
  <c r="E3783" i="51"/>
  <c r="C3783" i="51"/>
  <c r="D3783" i="51"/>
  <c r="E3815" i="51"/>
  <c r="C3815" i="51"/>
  <c r="D3815" i="51"/>
  <c r="E3847" i="51"/>
  <c r="D3847" i="51"/>
  <c r="C3847" i="51"/>
  <c r="E3879" i="51"/>
  <c r="D3879" i="51"/>
  <c r="C3879" i="51"/>
  <c r="E3911" i="51"/>
  <c r="C3911" i="51"/>
  <c r="D3911" i="51"/>
  <c r="E3943" i="51"/>
  <c r="C3943" i="51"/>
  <c r="D3943" i="51"/>
  <c r="E3975" i="51"/>
  <c r="C3975" i="51"/>
  <c r="D3975" i="51"/>
  <c r="E4007" i="51"/>
  <c r="C4007" i="51"/>
  <c r="D4007" i="51"/>
  <c r="E4039" i="51"/>
  <c r="C4039" i="51"/>
  <c r="D4039" i="51"/>
  <c r="E4071" i="51"/>
  <c r="C4071" i="51"/>
  <c r="D4071" i="51"/>
  <c r="E4103" i="51"/>
  <c r="D4103" i="51"/>
  <c r="C4103" i="51"/>
  <c r="E4126" i="51"/>
  <c r="D4126" i="51"/>
  <c r="C4126" i="51"/>
  <c r="E4134" i="51"/>
  <c r="C4134" i="51"/>
  <c r="D4134" i="51"/>
  <c r="E4142" i="51"/>
  <c r="C4142" i="51"/>
  <c r="D4142" i="51"/>
  <c r="E4150" i="51"/>
  <c r="C4150" i="51"/>
  <c r="D4150" i="51"/>
  <c r="E4158" i="51"/>
  <c r="D4158" i="51"/>
  <c r="C4158" i="51"/>
  <c r="E4166" i="51"/>
  <c r="C4166" i="51"/>
  <c r="D4166" i="51"/>
  <c r="E4174" i="51"/>
  <c r="D4174" i="51"/>
  <c r="C4174" i="51"/>
  <c r="E4182" i="51"/>
  <c r="C4182" i="51"/>
  <c r="D4182" i="51"/>
  <c r="E4190" i="51"/>
  <c r="D4190" i="51"/>
  <c r="C4190" i="51"/>
  <c r="E4198" i="51"/>
  <c r="C4198" i="51"/>
  <c r="D4198" i="51"/>
  <c r="E4206" i="51"/>
  <c r="C4206" i="51"/>
  <c r="D4206" i="51"/>
  <c r="E4214" i="51"/>
  <c r="C4214" i="51"/>
  <c r="D4214" i="51"/>
  <c r="E4222" i="51"/>
  <c r="D4222" i="51"/>
  <c r="C4222" i="51"/>
  <c r="E4230" i="51"/>
  <c r="C4230" i="51"/>
  <c r="D4230" i="51"/>
  <c r="E4238" i="51"/>
  <c r="C4238" i="51"/>
  <c r="D4238" i="51"/>
  <c r="E4246" i="51"/>
  <c r="C4246" i="51"/>
  <c r="D4246" i="51"/>
  <c r="E4254" i="51"/>
  <c r="D4254" i="51"/>
  <c r="C4254" i="51"/>
  <c r="E4262" i="51"/>
  <c r="C4262" i="51"/>
  <c r="D4262" i="51"/>
  <c r="E4270" i="51"/>
  <c r="C4270" i="51"/>
  <c r="D4270" i="51"/>
  <c r="E4278" i="51"/>
  <c r="C4278" i="51"/>
  <c r="D4278" i="51"/>
  <c r="E4286" i="51"/>
  <c r="D4286" i="51"/>
  <c r="C4286" i="51"/>
  <c r="E4294" i="51"/>
  <c r="C4294" i="51"/>
  <c r="D4294" i="51"/>
  <c r="E4302" i="51"/>
  <c r="C4302" i="51"/>
  <c r="D4302" i="51"/>
  <c r="E4310" i="51"/>
  <c r="C4310" i="51"/>
  <c r="D4310" i="51"/>
  <c r="E4318" i="51"/>
  <c r="D4318" i="51"/>
  <c r="C4318" i="51"/>
  <c r="E4326" i="51"/>
  <c r="C4326" i="51"/>
  <c r="D4326" i="51"/>
  <c r="E4334" i="51"/>
  <c r="C4334" i="51"/>
  <c r="D4334" i="51"/>
  <c r="E4342" i="51"/>
  <c r="C4342" i="51"/>
  <c r="D4342" i="51"/>
  <c r="E4350" i="51"/>
  <c r="D4350" i="51"/>
  <c r="C4350" i="51"/>
  <c r="E4358" i="51"/>
  <c r="C4358" i="51"/>
  <c r="D4358" i="51"/>
  <c r="E4366" i="51"/>
  <c r="C4366" i="51"/>
  <c r="D4366" i="51"/>
  <c r="E4374" i="51"/>
  <c r="C4374" i="51"/>
  <c r="D4374" i="51"/>
  <c r="E4382" i="51"/>
  <c r="D4382" i="51"/>
  <c r="C4382" i="51"/>
  <c r="E4390" i="51"/>
  <c r="C4390" i="51"/>
  <c r="D4390" i="51"/>
  <c r="E4398" i="51"/>
  <c r="C4398" i="51"/>
  <c r="D4398" i="51"/>
  <c r="E4406" i="51"/>
  <c r="C4406" i="51"/>
  <c r="D4406" i="51"/>
  <c r="E4414" i="51"/>
  <c r="D4414" i="51"/>
  <c r="C4414" i="51"/>
  <c r="E4422" i="51"/>
  <c r="C4422" i="51"/>
  <c r="D4422" i="51"/>
  <c r="E4430" i="51"/>
  <c r="C4430" i="51"/>
  <c r="D4430" i="51"/>
  <c r="E4438" i="51"/>
  <c r="C4438" i="51"/>
  <c r="D4438" i="51"/>
  <c r="E4446" i="51"/>
  <c r="D4446" i="51"/>
  <c r="C4446" i="51"/>
  <c r="E4454" i="51"/>
  <c r="C4454" i="51"/>
  <c r="D4454" i="51"/>
  <c r="E4462" i="51"/>
  <c r="C4462" i="51"/>
  <c r="D4462" i="51"/>
  <c r="E4470" i="51"/>
  <c r="C4470" i="51"/>
  <c r="D4470" i="51"/>
  <c r="E4478" i="51"/>
  <c r="D4478" i="51"/>
  <c r="C4478" i="51"/>
  <c r="E4486" i="51"/>
  <c r="C4486" i="51"/>
  <c r="D4486" i="51"/>
  <c r="E4494" i="51"/>
  <c r="C4494" i="51"/>
  <c r="D4494" i="51"/>
  <c r="E965" i="51"/>
  <c r="D965" i="51"/>
  <c r="C965" i="51"/>
  <c r="E3130" i="51"/>
  <c r="C3130" i="51"/>
  <c r="D3130" i="51"/>
  <c r="E3202" i="51"/>
  <c r="D3202" i="51"/>
  <c r="C3202" i="51"/>
  <c r="E3298" i="51"/>
  <c r="D3298" i="51"/>
  <c r="C3298" i="51"/>
  <c r="D3355" i="51"/>
  <c r="E3355" i="51"/>
  <c r="C3355" i="51"/>
  <c r="D3403" i="51"/>
  <c r="E3403" i="51"/>
  <c r="C3403" i="51"/>
  <c r="C3475" i="51"/>
  <c r="D3475" i="51"/>
  <c r="E3475" i="51"/>
  <c r="D3531" i="51"/>
  <c r="E3531" i="51"/>
  <c r="C3531" i="51"/>
  <c r="D3579" i="51"/>
  <c r="E3579" i="51"/>
  <c r="C3579" i="51"/>
  <c r="C3635" i="51"/>
  <c r="E3635" i="51"/>
  <c r="D3635" i="51"/>
  <c r="D3691" i="51"/>
  <c r="E3691" i="51"/>
  <c r="C3691" i="51"/>
  <c r="C3763" i="51"/>
  <c r="E3763" i="51"/>
  <c r="D3763" i="51"/>
  <c r="C3827" i="51"/>
  <c r="E3827" i="51"/>
  <c r="D3827" i="51"/>
  <c r="D3883" i="51"/>
  <c r="E3883" i="51"/>
  <c r="C3883" i="51"/>
  <c r="D3915" i="51"/>
  <c r="E3915" i="51"/>
  <c r="C3915" i="51"/>
  <c r="C3971" i="51"/>
  <c r="D3971" i="51"/>
  <c r="E3971" i="51"/>
  <c r="C4035" i="51"/>
  <c r="D4035" i="51"/>
  <c r="E4035" i="51"/>
  <c r="C4083" i="51"/>
  <c r="E4083" i="51"/>
  <c r="D4083" i="51"/>
  <c r="C4127" i="51"/>
  <c r="D4127" i="51"/>
  <c r="E4127" i="51"/>
  <c r="C4147" i="51"/>
  <c r="E4147" i="51"/>
  <c r="D4147" i="51"/>
  <c r="D4161" i="51"/>
  <c r="C4161" i="51"/>
  <c r="E4161" i="51"/>
  <c r="D4171" i="51"/>
  <c r="E4171" i="51"/>
  <c r="C4171" i="51"/>
  <c r="D4187" i="51"/>
  <c r="E4187" i="51"/>
  <c r="C4187" i="51"/>
  <c r="D4203" i="51"/>
  <c r="E4203" i="51"/>
  <c r="C4203" i="51"/>
  <c r="D4221" i="51"/>
  <c r="C4221" i="51"/>
  <c r="E4221" i="51"/>
  <c r="C4239" i="51"/>
  <c r="D4239" i="51"/>
  <c r="E4239" i="51"/>
  <c r="D4257" i="51"/>
  <c r="C4257" i="51"/>
  <c r="E4257" i="51"/>
  <c r="D4273" i="51"/>
  <c r="C4273" i="51"/>
  <c r="E4273" i="51"/>
  <c r="D4285" i="51"/>
  <c r="C4285" i="51"/>
  <c r="E4285" i="51"/>
  <c r="D4299" i="51"/>
  <c r="E4299" i="51"/>
  <c r="C4299" i="51"/>
  <c r="D4313" i="51"/>
  <c r="E4313" i="51"/>
  <c r="C4313" i="51"/>
  <c r="E4327" i="51"/>
  <c r="C4327" i="51"/>
  <c r="D4327" i="51"/>
  <c r="D4345" i="51"/>
  <c r="E4345" i="51"/>
  <c r="C4345" i="51"/>
  <c r="D4361" i="51"/>
  <c r="E4361" i="51"/>
  <c r="C4361" i="51"/>
  <c r="D4381" i="51"/>
  <c r="C4381" i="51"/>
  <c r="E4381" i="51"/>
  <c r="D4397" i="51"/>
  <c r="C4397" i="51"/>
  <c r="E4397" i="51"/>
  <c r="C4415" i="51"/>
  <c r="D4415" i="51"/>
  <c r="E4415" i="51"/>
  <c r="C4431" i="51"/>
  <c r="D4431" i="51"/>
  <c r="E4431" i="51"/>
  <c r="D4449" i="51"/>
  <c r="C4449" i="51"/>
  <c r="E4449" i="51"/>
  <c r="C4467" i="51"/>
  <c r="E4467" i="51"/>
  <c r="D4467" i="51"/>
  <c r="E4487" i="51"/>
  <c r="C4487" i="51"/>
  <c r="D4487" i="51"/>
  <c r="D3013" i="51"/>
  <c r="C3013" i="51"/>
  <c r="E3013" i="51"/>
  <c r="D3141" i="51"/>
  <c r="C3141" i="51"/>
  <c r="E3141" i="51"/>
  <c r="E3334" i="51"/>
  <c r="C3334" i="51"/>
  <c r="D3334" i="51"/>
  <c r="E3414" i="51"/>
  <c r="C3414" i="51"/>
  <c r="D3414" i="51"/>
  <c r="E3454" i="51"/>
  <c r="C3454" i="51"/>
  <c r="D3454" i="51"/>
  <c r="E3510" i="51"/>
  <c r="C3510" i="51"/>
  <c r="D3510" i="51"/>
  <c r="E3574" i="51"/>
  <c r="C3574" i="51"/>
  <c r="D3574" i="51"/>
  <c r="E3622" i="51"/>
  <c r="C3622" i="51"/>
  <c r="D3622" i="51"/>
  <c r="E3694" i="51"/>
  <c r="D3694" i="51"/>
  <c r="C3694" i="51"/>
  <c r="E3742" i="51"/>
  <c r="D3742" i="51"/>
  <c r="C3742" i="51"/>
  <c r="E3782" i="51"/>
  <c r="C3782" i="51"/>
  <c r="D3782" i="51"/>
  <c r="E3854" i="51"/>
  <c r="C3854" i="51"/>
  <c r="D3854" i="51"/>
  <c r="E3902" i="51"/>
  <c r="D3902" i="51"/>
  <c r="C3902" i="51"/>
  <c r="E3966" i="51"/>
  <c r="D3966" i="51"/>
  <c r="C3966" i="51"/>
  <c r="E4030" i="51"/>
  <c r="D4030" i="51"/>
  <c r="C4030" i="51"/>
  <c r="E4070" i="51"/>
  <c r="C4070" i="51"/>
  <c r="D4070" i="51"/>
  <c r="C1869" i="51"/>
  <c r="D1869" i="51"/>
  <c r="E1869" i="51"/>
  <c r="C4112" i="51"/>
  <c r="E4112" i="51"/>
  <c r="D4112" i="51"/>
  <c r="C4096" i="51"/>
  <c r="E4096" i="51"/>
  <c r="D4096" i="51"/>
  <c r="C4080" i="51"/>
  <c r="E4080" i="51"/>
  <c r="D4080" i="51"/>
  <c r="C4064" i="51"/>
  <c r="E4064" i="51"/>
  <c r="D4064" i="51"/>
  <c r="C4048" i="51"/>
  <c r="E4048" i="51"/>
  <c r="D4048" i="51"/>
  <c r="C4032" i="51"/>
  <c r="E4032" i="51"/>
  <c r="D4032" i="51"/>
  <c r="C4016" i="51"/>
  <c r="E4016" i="51"/>
  <c r="D4016" i="51"/>
  <c r="C4000" i="51"/>
  <c r="E4000" i="51"/>
  <c r="D4000" i="51"/>
  <c r="C3984" i="51"/>
  <c r="E3984" i="51"/>
  <c r="D3984" i="51"/>
  <c r="C3968" i="51"/>
  <c r="E3968" i="51"/>
  <c r="D3968" i="51"/>
  <c r="C3952" i="51"/>
  <c r="E3952" i="51"/>
  <c r="D3952" i="51"/>
  <c r="C3936" i="51"/>
  <c r="E3936" i="51"/>
  <c r="D3936" i="51"/>
  <c r="C3920" i="51"/>
  <c r="E3920" i="51"/>
  <c r="D3920" i="51"/>
  <c r="C3904" i="51"/>
  <c r="E3904" i="51"/>
  <c r="D3904" i="51"/>
  <c r="C3888" i="51"/>
  <c r="E3888" i="51"/>
  <c r="D3888" i="51"/>
  <c r="C3872" i="51"/>
  <c r="E3872" i="51"/>
  <c r="D3872" i="51"/>
  <c r="C3856" i="51"/>
  <c r="E3856" i="51"/>
  <c r="D3856" i="51"/>
  <c r="C3840" i="51"/>
  <c r="E3840" i="51"/>
  <c r="D3840" i="51"/>
  <c r="C3824" i="51"/>
  <c r="E3824" i="51"/>
  <c r="D3824" i="51"/>
  <c r="C3808" i="51"/>
  <c r="E3808" i="51"/>
  <c r="D3808" i="51"/>
  <c r="C3792" i="51"/>
  <c r="E3792" i="51"/>
  <c r="D3792" i="51"/>
  <c r="C3776" i="51"/>
  <c r="E3776" i="51"/>
  <c r="D3776" i="51"/>
  <c r="C3760" i="51"/>
  <c r="E3760" i="51"/>
  <c r="D3760" i="51"/>
  <c r="C3744" i="51"/>
  <c r="E3744" i="51"/>
  <c r="D3744" i="51"/>
  <c r="C3728" i="51"/>
  <c r="E3728" i="51"/>
  <c r="D3728" i="51"/>
  <c r="C3712" i="51"/>
  <c r="E3712" i="51"/>
  <c r="D3712" i="51"/>
  <c r="C3696" i="51"/>
  <c r="E3696" i="51"/>
  <c r="D3696" i="51"/>
  <c r="C3680" i="51"/>
  <c r="E3680" i="51"/>
  <c r="D3680" i="51"/>
  <c r="C3664" i="51"/>
  <c r="E3664" i="51"/>
  <c r="D3664" i="51"/>
  <c r="C3648" i="51"/>
  <c r="E3648" i="51"/>
  <c r="D3648" i="51"/>
  <c r="C3632" i="51"/>
  <c r="E3632" i="51"/>
  <c r="D3632" i="51"/>
  <c r="C3616" i="51"/>
  <c r="E3616" i="51"/>
  <c r="D3616" i="51"/>
  <c r="C3600" i="51"/>
  <c r="E3600" i="51"/>
  <c r="D3600" i="51"/>
  <c r="C3584" i="51"/>
  <c r="E3584" i="51"/>
  <c r="D3584" i="51"/>
  <c r="C3568" i="51"/>
  <c r="E3568" i="51"/>
  <c r="D3568" i="51"/>
  <c r="C3552" i="51"/>
  <c r="E3552" i="51"/>
  <c r="D3552" i="51"/>
  <c r="C3536" i="51"/>
  <c r="E3536" i="51"/>
  <c r="D3536" i="51"/>
  <c r="C3520" i="51"/>
  <c r="E3520" i="51"/>
  <c r="D3520" i="51"/>
  <c r="C3504" i="51"/>
  <c r="E3504" i="51"/>
  <c r="D3504" i="51"/>
  <c r="C3488" i="51"/>
  <c r="E3488" i="51"/>
  <c r="D3488" i="51"/>
  <c r="C3472" i="51"/>
  <c r="E3472" i="51"/>
  <c r="D3472" i="51"/>
  <c r="C3456" i="51"/>
  <c r="E3456" i="51"/>
  <c r="D3456" i="51"/>
  <c r="C3440" i="51"/>
  <c r="E3440" i="51"/>
  <c r="D3440" i="51"/>
  <c r="C3424" i="51"/>
  <c r="E3424" i="51"/>
  <c r="D3424" i="51"/>
  <c r="C3408" i="51"/>
  <c r="E3408" i="51"/>
  <c r="D3408" i="51"/>
  <c r="C3392" i="51"/>
  <c r="E3392" i="51"/>
  <c r="D3392" i="51"/>
  <c r="E3374" i="51"/>
  <c r="C3374" i="51"/>
  <c r="D3374" i="51"/>
  <c r="E3351" i="51"/>
  <c r="C3351" i="51"/>
  <c r="D3351" i="51"/>
  <c r="D3333" i="51"/>
  <c r="C3333" i="51"/>
  <c r="E3333" i="51"/>
  <c r="E3310" i="51"/>
  <c r="C3310" i="51"/>
  <c r="D3310" i="51"/>
  <c r="E3287" i="51"/>
  <c r="C3287" i="51"/>
  <c r="D3287" i="51"/>
  <c r="D3269" i="51"/>
  <c r="C3269" i="51"/>
  <c r="E3269" i="51"/>
  <c r="E3246" i="51"/>
  <c r="C3246" i="51"/>
  <c r="D3246" i="51"/>
  <c r="E3223" i="51"/>
  <c r="C3223" i="51"/>
  <c r="D3223" i="51"/>
  <c r="D3205" i="51"/>
  <c r="C3205" i="51"/>
  <c r="E3205" i="51"/>
  <c r="D3185" i="51"/>
  <c r="C3185" i="51"/>
  <c r="E3185" i="51"/>
  <c r="D3153" i="51"/>
  <c r="C3153" i="51"/>
  <c r="E3153" i="51"/>
  <c r="D3121" i="51"/>
  <c r="C3121" i="51"/>
  <c r="E3121" i="51"/>
  <c r="D3089" i="51"/>
  <c r="C3089" i="51"/>
  <c r="E3089" i="51"/>
  <c r="D3057" i="51"/>
  <c r="C3057" i="51"/>
  <c r="E3057" i="51"/>
  <c r="D3025" i="51"/>
  <c r="C3025" i="51"/>
  <c r="E3025" i="51"/>
  <c r="C1789" i="51"/>
  <c r="D1789" i="51"/>
  <c r="E1789" i="51"/>
  <c r="D4109" i="51"/>
  <c r="C4109" i="51"/>
  <c r="E4109" i="51"/>
  <c r="D4093" i="51"/>
  <c r="C4093" i="51"/>
  <c r="E4093" i="51"/>
  <c r="D4077" i="51"/>
  <c r="C4077" i="51"/>
  <c r="E4077" i="51"/>
  <c r="D4061" i="51"/>
  <c r="C4061" i="51"/>
  <c r="E4061" i="51"/>
  <c r="D4045" i="51"/>
  <c r="C4045" i="51"/>
  <c r="E4045" i="51"/>
  <c r="D4029" i="51"/>
  <c r="C4029" i="51"/>
  <c r="E4029" i="51"/>
  <c r="D4013" i="51"/>
  <c r="C4013" i="51"/>
  <c r="E4013" i="51"/>
  <c r="D3997" i="51"/>
  <c r="C3997" i="51"/>
  <c r="E3997" i="51"/>
  <c r="D3981" i="51"/>
  <c r="C3981" i="51"/>
  <c r="E3981" i="51"/>
  <c r="D3965" i="51"/>
  <c r="C3965" i="51"/>
  <c r="E3965" i="51"/>
  <c r="D3949" i="51"/>
  <c r="C3949" i="51"/>
  <c r="E3949" i="51"/>
  <c r="D3933" i="51"/>
  <c r="C3933" i="51"/>
  <c r="E3933" i="51"/>
  <c r="D3917" i="51"/>
  <c r="C3917" i="51"/>
  <c r="E3917" i="51"/>
  <c r="D3901" i="51"/>
  <c r="C3901" i="51"/>
  <c r="E3901" i="51"/>
  <c r="D3885" i="51"/>
  <c r="C3885" i="51"/>
  <c r="E3885" i="51"/>
  <c r="D3869" i="51"/>
  <c r="C3869" i="51"/>
  <c r="E3869" i="51"/>
  <c r="D3853" i="51"/>
  <c r="C3853" i="51"/>
  <c r="E3853" i="51"/>
  <c r="D3837" i="51"/>
  <c r="C3837" i="51"/>
  <c r="E3837" i="51"/>
  <c r="D3821" i="51"/>
  <c r="C3821" i="51"/>
  <c r="E3821" i="51"/>
  <c r="D3805" i="51"/>
  <c r="C3805" i="51"/>
  <c r="E3805" i="51"/>
  <c r="D3789" i="51"/>
  <c r="C3789" i="51"/>
  <c r="E3789" i="51"/>
  <c r="D3773" i="51"/>
  <c r="C3773" i="51"/>
  <c r="E3773" i="51"/>
  <c r="D3757" i="51"/>
  <c r="C3757" i="51"/>
  <c r="E3757" i="51"/>
  <c r="D3741" i="51"/>
  <c r="C3741" i="51"/>
  <c r="E3741" i="51"/>
  <c r="D3725" i="51"/>
  <c r="C3725" i="51"/>
  <c r="E3725" i="51"/>
  <c r="D3709" i="51"/>
  <c r="C3709" i="51"/>
  <c r="E3709" i="51"/>
  <c r="D3693" i="51"/>
  <c r="C3693" i="51"/>
  <c r="E3693" i="51"/>
  <c r="D3677" i="51"/>
  <c r="C3677" i="51"/>
  <c r="E3677" i="51"/>
  <c r="D3661" i="51"/>
  <c r="C3661" i="51"/>
  <c r="E3661" i="51"/>
  <c r="D3645" i="51"/>
  <c r="C3645" i="51"/>
  <c r="E3645" i="51"/>
  <c r="D3629" i="51"/>
  <c r="C3629" i="51"/>
  <c r="E3629" i="51"/>
  <c r="D3613" i="51"/>
  <c r="C3613" i="51"/>
  <c r="E3613" i="51"/>
  <c r="D3597" i="51"/>
  <c r="C3597" i="51"/>
  <c r="E3597" i="51"/>
  <c r="D3581" i="51"/>
  <c r="C3581" i="51"/>
  <c r="E3581" i="51"/>
  <c r="D3565" i="51"/>
  <c r="C3565" i="51"/>
  <c r="E3565" i="51"/>
  <c r="D3549" i="51"/>
  <c r="C3549" i="51"/>
  <c r="E3549" i="51"/>
  <c r="D3533" i="51"/>
  <c r="C3533" i="51"/>
  <c r="E3533" i="51"/>
  <c r="D3517" i="51"/>
  <c r="C3517" i="51"/>
  <c r="E3517" i="51"/>
  <c r="D3501" i="51"/>
  <c r="C3501" i="51"/>
  <c r="E3501" i="51"/>
  <c r="D3485" i="51"/>
  <c r="C3485" i="51"/>
  <c r="E3485" i="51"/>
  <c r="D3469" i="51"/>
  <c r="C3469" i="51"/>
  <c r="E3469" i="51"/>
  <c r="D3453" i="51"/>
  <c r="C3453" i="51"/>
  <c r="E3453" i="51"/>
  <c r="D3437" i="51"/>
  <c r="C3437" i="51"/>
  <c r="E3437" i="51"/>
  <c r="D3421" i="51"/>
  <c r="C3421" i="51"/>
  <c r="E3421" i="51"/>
  <c r="D3405" i="51"/>
  <c r="C3405" i="51"/>
  <c r="E3405" i="51"/>
  <c r="D3389" i="51"/>
  <c r="C3389" i="51"/>
  <c r="E3389" i="51"/>
  <c r="E3370" i="51"/>
  <c r="C3370" i="51"/>
  <c r="D3370" i="51"/>
  <c r="C3347" i="51"/>
  <c r="D3347" i="51"/>
  <c r="E3347" i="51"/>
  <c r="D3329" i="51"/>
  <c r="C3329" i="51"/>
  <c r="E3329" i="51"/>
  <c r="E3306" i="51"/>
  <c r="C3306" i="51"/>
  <c r="D3306" i="51"/>
  <c r="C3283" i="51"/>
  <c r="D3283" i="51"/>
  <c r="E3283" i="51"/>
  <c r="D3265" i="51"/>
  <c r="C3265" i="51"/>
  <c r="E3265" i="51"/>
  <c r="E3242" i="51"/>
  <c r="C3242" i="51"/>
  <c r="D3242" i="51"/>
  <c r="C3219" i="51"/>
  <c r="D3219" i="51"/>
  <c r="E3219" i="51"/>
  <c r="D3201" i="51"/>
  <c r="C3201" i="51"/>
  <c r="E3201" i="51"/>
  <c r="E3174" i="51"/>
  <c r="C3174" i="51"/>
  <c r="D3174" i="51"/>
  <c r="E3142" i="51"/>
  <c r="C3142" i="51"/>
  <c r="D3142" i="51"/>
  <c r="E3110" i="51"/>
  <c r="C3110" i="51"/>
  <c r="D3110" i="51"/>
  <c r="E3078" i="51"/>
  <c r="C3078" i="51"/>
  <c r="D3078" i="51"/>
  <c r="E3046" i="51"/>
  <c r="C3046" i="51"/>
  <c r="D3046" i="51"/>
  <c r="E3014" i="51"/>
  <c r="C3014" i="51"/>
  <c r="D3014" i="51"/>
  <c r="D3179" i="51"/>
  <c r="E3179" i="51"/>
  <c r="C3179" i="51"/>
  <c r="D3163" i="51"/>
  <c r="E3163" i="51"/>
  <c r="C3163" i="51"/>
  <c r="D3147" i="51"/>
  <c r="E3147" i="51"/>
  <c r="C3147" i="51"/>
  <c r="D3131" i="51"/>
  <c r="E3131" i="51"/>
  <c r="C3131" i="51"/>
  <c r="D3115" i="51"/>
  <c r="E3115" i="51"/>
  <c r="C3115" i="51"/>
  <c r="D3099" i="51"/>
  <c r="E3099" i="51"/>
  <c r="C3099" i="51"/>
  <c r="D3083" i="51"/>
  <c r="E3083" i="51"/>
  <c r="C3083" i="51"/>
  <c r="D3067" i="51"/>
  <c r="E3067" i="51"/>
  <c r="C3067" i="51"/>
  <c r="D3051" i="51"/>
  <c r="E3051" i="51"/>
  <c r="C3051" i="51"/>
  <c r="D3035" i="51"/>
  <c r="E3035" i="51"/>
  <c r="C3035" i="51"/>
  <c r="D3019" i="51"/>
  <c r="E3019" i="51"/>
  <c r="C3019" i="51"/>
  <c r="D1890" i="51"/>
  <c r="E1890" i="51"/>
  <c r="C1890" i="51"/>
  <c r="C3376" i="51"/>
  <c r="E3376" i="51"/>
  <c r="D3376" i="51"/>
  <c r="C3360" i="51"/>
  <c r="E3360" i="51"/>
  <c r="D3360" i="51"/>
  <c r="C3344" i="51"/>
  <c r="E3344" i="51"/>
  <c r="D3344" i="51"/>
  <c r="C3328" i="51"/>
  <c r="E3328" i="51"/>
  <c r="D3328" i="51"/>
  <c r="C3312" i="51"/>
  <c r="E3312" i="51"/>
  <c r="D3312" i="51"/>
  <c r="C3296" i="51"/>
  <c r="E3296" i="51"/>
  <c r="D3296" i="51"/>
  <c r="C3280" i="51"/>
  <c r="E3280" i="51"/>
  <c r="D3280" i="51"/>
  <c r="C3264" i="51"/>
  <c r="E3264" i="51"/>
  <c r="D3264" i="51"/>
  <c r="C3248" i="51"/>
  <c r="E3248" i="51"/>
  <c r="D3248" i="51"/>
  <c r="C3232" i="51"/>
  <c r="E3232" i="51"/>
  <c r="D3232" i="51"/>
  <c r="C3216" i="51"/>
  <c r="E3216" i="51"/>
  <c r="D3216" i="51"/>
  <c r="C3200" i="51"/>
  <c r="E3200" i="51"/>
  <c r="D3200" i="51"/>
  <c r="C3184" i="51"/>
  <c r="E3184" i="51"/>
  <c r="D3184" i="51"/>
  <c r="C3168" i="51"/>
  <c r="E3168" i="51"/>
  <c r="D3168" i="51"/>
  <c r="C3152" i="51"/>
  <c r="E3152" i="51"/>
  <c r="D3152" i="51"/>
  <c r="C3136" i="51"/>
  <c r="E3136" i="51"/>
  <c r="D3136" i="51"/>
  <c r="C3120" i="51"/>
  <c r="E3120" i="51"/>
  <c r="D3120" i="51"/>
  <c r="C3104" i="51"/>
  <c r="E3104" i="51"/>
  <c r="D3104" i="51"/>
  <c r="C3088" i="51"/>
  <c r="E3088" i="51"/>
  <c r="D3088" i="51"/>
  <c r="C3072" i="51"/>
  <c r="E3072" i="51"/>
  <c r="D3072" i="51"/>
  <c r="C3056" i="51"/>
  <c r="E3056" i="51"/>
  <c r="D3056" i="51"/>
  <c r="C3040" i="51"/>
  <c r="E3040" i="51"/>
  <c r="D3040" i="51"/>
  <c r="C3024" i="51"/>
  <c r="E3024" i="51"/>
  <c r="D3024" i="51"/>
  <c r="C3008" i="51"/>
  <c r="E3008" i="51"/>
  <c r="D3008" i="51"/>
  <c r="C3004" i="51"/>
  <c r="D3004" i="51"/>
  <c r="E3004" i="51"/>
  <c r="C3000" i="51"/>
  <c r="D3000" i="51"/>
  <c r="E3000" i="51"/>
  <c r="C2996" i="51"/>
  <c r="D2996" i="51"/>
  <c r="E2996" i="51"/>
  <c r="C2992" i="51"/>
  <c r="E2992" i="51"/>
  <c r="D2992" i="51"/>
  <c r="C2988" i="51"/>
  <c r="D2988" i="51"/>
  <c r="E2988" i="51"/>
  <c r="C2984" i="51"/>
  <c r="D2984" i="51"/>
  <c r="E2984" i="51"/>
  <c r="C2980" i="51"/>
  <c r="D2980" i="51"/>
  <c r="E2980" i="51"/>
  <c r="C2976" i="51"/>
  <c r="E2976" i="51"/>
  <c r="D2976" i="51"/>
  <c r="C2972" i="51"/>
  <c r="D2972" i="51"/>
  <c r="E2972" i="51"/>
  <c r="C2968" i="51"/>
  <c r="D2968" i="51"/>
  <c r="E2968" i="51"/>
  <c r="C2964" i="51"/>
  <c r="D2964" i="51"/>
  <c r="E2964" i="51"/>
  <c r="C2960" i="51"/>
  <c r="E2960" i="51"/>
  <c r="D2960" i="51"/>
  <c r="C2956" i="51"/>
  <c r="D2956" i="51"/>
  <c r="E2956" i="51"/>
  <c r="C2952" i="51"/>
  <c r="D2952" i="51"/>
  <c r="E2952" i="51"/>
  <c r="C2948" i="51"/>
  <c r="D2948" i="51"/>
  <c r="E2948" i="51"/>
  <c r="C2944" i="51"/>
  <c r="E2944" i="51"/>
  <c r="D2944" i="51"/>
  <c r="C2940" i="51"/>
  <c r="D2940" i="51"/>
  <c r="E2940" i="51"/>
  <c r="C2936" i="51"/>
  <c r="D2936" i="51"/>
  <c r="E2936" i="51"/>
  <c r="C2932" i="51"/>
  <c r="D2932" i="51"/>
  <c r="E2932" i="51"/>
  <c r="C2928" i="51"/>
  <c r="E2928" i="51"/>
  <c r="D2928" i="51"/>
  <c r="C2924" i="51"/>
  <c r="D2924" i="51"/>
  <c r="E2924" i="51"/>
  <c r="C2920" i="51"/>
  <c r="D2920" i="51"/>
  <c r="E2920" i="51"/>
  <c r="C2916" i="51"/>
  <c r="D2916" i="51"/>
  <c r="E2916" i="51"/>
  <c r="C2912" i="51"/>
  <c r="E2912" i="51"/>
  <c r="D2912" i="51"/>
  <c r="C2908" i="51"/>
  <c r="D2908" i="51"/>
  <c r="E2908" i="51"/>
  <c r="C2904" i="51"/>
  <c r="D2904" i="51"/>
  <c r="E2904" i="51"/>
  <c r="C2900" i="51"/>
  <c r="D2900" i="51"/>
  <c r="E2900" i="51"/>
  <c r="C2896" i="51"/>
  <c r="E2896" i="51"/>
  <c r="D2896" i="51"/>
  <c r="C2892" i="51"/>
  <c r="D2892" i="51"/>
  <c r="E2892" i="51"/>
  <c r="C2888" i="51"/>
  <c r="D2888" i="51"/>
  <c r="E2888" i="51"/>
  <c r="C2884" i="51"/>
  <c r="D2884" i="51"/>
  <c r="E2884" i="51"/>
  <c r="C2880" i="51"/>
  <c r="E2880" i="51"/>
  <c r="D2880" i="51"/>
  <c r="C2876" i="51"/>
  <c r="D2876" i="51"/>
  <c r="E2876" i="51"/>
  <c r="C2872" i="51"/>
  <c r="D2872" i="51"/>
  <c r="E2872" i="51"/>
  <c r="C2868" i="51"/>
  <c r="D2868" i="51"/>
  <c r="E2868" i="51"/>
  <c r="C2864" i="51"/>
  <c r="E2864" i="51"/>
  <c r="D2864" i="51"/>
  <c r="C2860" i="51"/>
  <c r="D2860" i="51"/>
  <c r="E2860" i="51"/>
  <c r="C2856" i="51"/>
  <c r="D2856" i="51"/>
  <c r="E2856" i="51"/>
  <c r="C2852" i="51"/>
  <c r="D2852" i="51"/>
  <c r="E2852" i="51"/>
  <c r="C2848" i="51"/>
  <c r="E2848" i="51"/>
  <c r="D2848" i="51"/>
  <c r="C2844" i="51"/>
  <c r="D2844" i="51"/>
  <c r="E2844" i="51"/>
  <c r="C2840" i="51"/>
  <c r="D2840" i="51"/>
  <c r="E2840" i="51"/>
  <c r="C2836" i="51"/>
  <c r="D2836" i="51"/>
  <c r="E2836" i="51"/>
  <c r="C2832" i="51"/>
  <c r="E2832" i="51"/>
  <c r="D2832" i="51"/>
  <c r="C2828" i="51"/>
  <c r="D2828" i="51"/>
  <c r="E2828" i="51"/>
  <c r="C2824" i="51"/>
  <c r="D2824" i="51"/>
  <c r="E2824" i="51"/>
  <c r="C2820" i="51"/>
  <c r="D2820" i="51"/>
  <c r="E2820" i="51"/>
  <c r="C2816" i="51"/>
  <c r="E2816" i="51"/>
  <c r="D2816" i="51"/>
  <c r="C2812" i="51"/>
  <c r="D2812" i="51"/>
  <c r="E2812" i="51"/>
  <c r="C2808" i="51"/>
  <c r="D2808" i="51"/>
  <c r="E2808" i="51"/>
  <c r="C2804" i="51"/>
  <c r="D2804" i="51"/>
  <c r="E2804" i="51"/>
  <c r="C2800" i="51"/>
  <c r="E2800" i="51"/>
  <c r="D2800" i="51"/>
  <c r="C2796" i="51"/>
  <c r="D2796" i="51"/>
  <c r="E2796" i="51"/>
  <c r="C2792" i="51"/>
  <c r="D2792" i="51"/>
  <c r="E2792" i="51"/>
  <c r="C2788" i="51"/>
  <c r="D2788" i="51"/>
  <c r="E2788" i="51"/>
  <c r="C2784" i="51"/>
  <c r="E2784" i="51"/>
  <c r="D2784" i="51"/>
  <c r="C2780" i="51"/>
  <c r="D2780" i="51"/>
  <c r="E2780" i="51"/>
  <c r="C2776" i="51"/>
  <c r="D2776" i="51"/>
  <c r="E2776" i="51"/>
  <c r="C2772" i="51"/>
  <c r="D2772" i="51"/>
  <c r="E2772" i="51"/>
  <c r="C2768" i="51"/>
  <c r="E2768" i="51"/>
  <c r="D2768" i="51"/>
  <c r="C2764" i="51"/>
  <c r="D2764" i="51"/>
  <c r="E2764" i="51"/>
  <c r="C2760" i="51"/>
  <c r="D2760" i="51"/>
  <c r="E2760" i="51"/>
  <c r="C2756" i="51"/>
  <c r="D2756" i="51"/>
  <c r="E2756" i="51"/>
  <c r="C2752" i="51"/>
  <c r="E2752" i="51"/>
  <c r="D2752" i="51"/>
  <c r="C2748" i="51"/>
  <c r="D2748" i="51"/>
  <c r="E2748" i="51"/>
  <c r="C2744" i="51"/>
  <c r="D2744" i="51"/>
  <c r="E2744" i="51"/>
  <c r="C2740" i="51"/>
  <c r="D2740" i="51"/>
  <c r="E2740" i="51"/>
  <c r="C2736" i="51"/>
  <c r="E2736" i="51"/>
  <c r="D2736" i="51"/>
  <c r="C2732" i="51"/>
  <c r="D2732" i="51"/>
  <c r="E2732" i="51"/>
  <c r="C2728" i="51"/>
  <c r="D2728" i="51"/>
  <c r="E2728" i="51"/>
  <c r="C2724" i="51"/>
  <c r="D2724" i="51"/>
  <c r="E2724" i="51"/>
  <c r="C2720" i="51"/>
  <c r="E2720" i="51"/>
  <c r="D2720" i="51"/>
  <c r="C2716" i="51"/>
  <c r="D2716" i="51"/>
  <c r="E2716" i="51"/>
  <c r="C2712" i="51"/>
  <c r="D2712" i="51"/>
  <c r="E2712" i="51"/>
  <c r="C2708" i="51"/>
  <c r="D2708" i="51"/>
  <c r="E2708" i="51"/>
  <c r="C2704" i="51"/>
  <c r="E2704" i="51"/>
  <c r="D2704" i="51"/>
  <c r="C2700" i="51"/>
  <c r="D2700" i="51"/>
  <c r="E2700" i="51"/>
  <c r="C2696" i="51"/>
  <c r="D2696" i="51"/>
  <c r="E2696" i="51"/>
  <c r="C2692" i="51"/>
  <c r="D2692" i="51"/>
  <c r="E2692" i="51"/>
  <c r="C2688" i="51"/>
  <c r="E2688" i="51"/>
  <c r="D2688" i="51"/>
  <c r="C2684" i="51"/>
  <c r="D2684" i="51"/>
  <c r="E2684" i="51"/>
  <c r="C2680" i="51"/>
  <c r="D2680" i="51"/>
  <c r="E2680" i="51"/>
  <c r="C2676" i="51"/>
  <c r="D2676" i="51"/>
  <c r="E2676" i="51"/>
  <c r="C2672" i="51"/>
  <c r="E2672" i="51"/>
  <c r="D2672" i="51"/>
  <c r="C2668" i="51"/>
  <c r="D2668" i="51"/>
  <c r="E2668" i="51"/>
  <c r="C2664" i="51"/>
  <c r="D2664" i="51"/>
  <c r="E2664" i="51"/>
  <c r="C2660" i="51"/>
  <c r="D2660" i="51"/>
  <c r="E2660" i="51"/>
  <c r="C2656" i="51"/>
  <c r="E2656" i="51"/>
  <c r="D2656" i="51"/>
  <c r="C2652" i="51"/>
  <c r="D2652" i="51"/>
  <c r="E2652" i="51"/>
  <c r="C2648" i="51"/>
  <c r="D2648" i="51"/>
  <c r="E2648" i="51"/>
  <c r="C2644" i="51"/>
  <c r="D2644" i="51"/>
  <c r="E2644" i="51"/>
  <c r="C2640" i="51"/>
  <c r="E2640" i="51"/>
  <c r="D2640" i="51"/>
  <c r="C2636" i="51"/>
  <c r="D2636" i="51"/>
  <c r="E2636" i="51"/>
  <c r="C2632" i="51"/>
  <c r="D2632" i="51"/>
  <c r="E2632" i="51"/>
  <c r="C2628" i="51"/>
  <c r="D2628" i="51"/>
  <c r="E2628" i="51"/>
  <c r="C2624" i="51"/>
  <c r="E2624" i="51"/>
  <c r="D2624" i="51"/>
  <c r="C2620" i="51"/>
  <c r="D2620" i="51"/>
  <c r="E2620" i="51"/>
  <c r="C2616" i="51"/>
  <c r="D2616" i="51"/>
  <c r="E2616" i="51"/>
  <c r="C2612" i="51"/>
  <c r="D2612" i="51"/>
  <c r="E2612" i="51"/>
  <c r="C2608" i="51"/>
  <c r="E2608" i="51"/>
  <c r="D2608" i="51"/>
  <c r="C2604" i="51"/>
  <c r="D2604" i="51"/>
  <c r="E2604" i="51"/>
  <c r="C2600" i="51"/>
  <c r="D2600" i="51"/>
  <c r="E2600" i="51"/>
  <c r="C2596" i="51"/>
  <c r="D2596" i="51"/>
  <c r="E2596" i="51"/>
  <c r="C2592" i="51"/>
  <c r="E2592" i="51"/>
  <c r="D2592" i="51"/>
  <c r="C2588" i="51"/>
  <c r="D2588" i="51"/>
  <c r="E2588" i="51"/>
  <c r="C2584" i="51"/>
  <c r="D2584" i="51"/>
  <c r="E2584" i="51"/>
  <c r="C2580" i="51"/>
  <c r="D2580" i="51"/>
  <c r="E2580" i="51"/>
  <c r="C2576" i="51"/>
  <c r="E2576" i="51"/>
  <c r="D2576" i="51"/>
  <c r="C2572" i="51"/>
  <c r="D2572" i="51"/>
  <c r="E2572" i="51"/>
  <c r="C2568" i="51"/>
  <c r="D2568" i="51"/>
  <c r="E2568" i="51"/>
  <c r="C2564" i="51"/>
  <c r="D2564" i="51"/>
  <c r="E2564" i="51"/>
  <c r="C2560" i="51"/>
  <c r="E2560" i="51"/>
  <c r="D2560" i="51"/>
  <c r="C2556" i="51"/>
  <c r="D2556" i="51"/>
  <c r="E2556" i="51"/>
  <c r="C2552" i="51"/>
  <c r="D2552" i="51"/>
  <c r="E2552" i="51"/>
  <c r="C2548" i="51"/>
  <c r="D2548" i="51"/>
  <c r="E2548" i="51"/>
  <c r="C2544" i="51"/>
  <c r="E2544" i="51"/>
  <c r="D2544" i="51"/>
  <c r="C2540" i="51"/>
  <c r="D2540" i="51"/>
  <c r="E2540" i="51"/>
  <c r="C2536" i="51"/>
  <c r="D2536" i="51"/>
  <c r="E2536" i="51"/>
  <c r="C2532" i="51"/>
  <c r="D2532" i="51"/>
  <c r="E2532" i="51"/>
  <c r="C2528" i="51"/>
  <c r="E2528" i="51"/>
  <c r="D2528" i="51"/>
  <c r="C2524" i="51"/>
  <c r="D2524" i="51"/>
  <c r="E2524" i="51"/>
  <c r="C2520" i="51"/>
  <c r="D2520" i="51"/>
  <c r="E2520" i="51"/>
  <c r="C2516" i="51"/>
  <c r="D2516" i="51"/>
  <c r="E2516" i="51"/>
  <c r="C2512" i="51"/>
  <c r="E2512" i="51"/>
  <c r="D2512" i="51"/>
  <c r="C2508" i="51"/>
  <c r="D2508" i="51"/>
  <c r="E2508" i="51"/>
  <c r="C2504" i="51"/>
  <c r="D2504" i="51"/>
  <c r="E2504" i="51"/>
  <c r="C2500" i="51"/>
  <c r="D2500" i="51"/>
  <c r="E2500" i="51"/>
  <c r="C2496" i="51"/>
  <c r="E2496" i="51"/>
  <c r="D2496" i="51"/>
  <c r="E2487" i="51"/>
  <c r="C2487" i="51"/>
  <c r="D2487" i="51"/>
  <c r="C2479" i="51"/>
  <c r="D2479" i="51"/>
  <c r="E2479" i="51"/>
  <c r="E2471" i="51"/>
  <c r="C2471" i="51"/>
  <c r="D2471" i="51"/>
  <c r="E2455" i="51"/>
  <c r="C2455" i="51"/>
  <c r="D2455" i="51"/>
  <c r="C2447" i="51"/>
  <c r="D2447" i="51"/>
  <c r="E2447" i="51"/>
  <c r="E2439" i="51"/>
  <c r="C2439" i="51"/>
  <c r="D2439" i="51"/>
  <c r="C2431" i="51"/>
  <c r="D2431" i="51"/>
  <c r="E2431" i="51"/>
  <c r="E2423" i="51"/>
  <c r="C2423" i="51"/>
  <c r="D2423" i="51"/>
  <c r="C2415" i="51"/>
  <c r="D2415" i="51"/>
  <c r="E2415" i="51"/>
  <c r="E2407" i="51"/>
  <c r="C2407" i="51"/>
  <c r="D2407" i="51"/>
  <c r="C1741" i="51"/>
  <c r="D1741" i="51"/>
  <c r="E1741" i="51"/>
  <c r="C2488" i="51"/>
  <c r="D2488" i="51"/>
  <c r="E2488" i="51"/>
  <c r="C2480" i="51"/>
  <c r="E2480" i="51"/>
  <c r="D2480" i="51"/>
  <c r="C2472" i="51"/>
  <c r="D2472" i="51"/>
  <c r="E2472" i="51"/>
  <c r="C2464" i="51"/>
  <c r="E2464" i="51"/>
  <c r="D2464" i="51"/>
  <c r="C2456" i="51"/>
  <c r="D2456" i="51"/>
  <c r="E2456" i="51"/>
  <c r="C2448" i="51"/>
  <c r="E2448" i="51"/>
  <c r="D2448" i="51"/>
  <c r="C2440" i="51"/>
  <c r="D2440" i="51"/>
  <c r="E2440" i="51"/>
  <c r="C2432" i="51"/>
  <c r="E2432" i="51"/>
  <c r="D2432" i="51"/>
  <c r="C2424" i="51"/>
  <c r="D2424" i="51"/>
  <c r="E2424" i="51"/>
  <c r="C2416" i="51"/>
  <c r="E2416" i="51"/>
  <c r="D2416" i="51"/>
  <c r="C2408" i="51"/>
  <c r="D2408" i="51"/>
  <c r="E2408" i="51"/>
  <c r="C1857" i="51"/>
  <c r="D1857" i="51"/>
  <c r="E1857" i="51"/>
  <c r="D1886" i="51"/>
  <c r="C1886" i="51"/>
  <c r="E1886" i="51"/>
  <c r="E1855" i="51"/>
  <c r="C1855" i="51"/>
  <c r="D1855" i="51"/>
  <c r="C1749" i="51"/>
  <c r="E1749" i="51"/>
  <c r="D1749" i="51"/>
  <c r="E1883" i="51"/>
  <c r="D1883" i="51"/>
  <c r="C1883" i="51"/>
  <c r="C1829" i="51"/>
  <c r="D1829" i="51"/>
  <c r="E1829" i="51"/>
  <c r="C1701" i="51"/>
  <c r="D1701" i="51"/>
  <c r="E1701" i="51"/>
  <c r="E1891" i="51"/>
  <c r="C1891" i="51"/>
  <c r="D1891" i="51"/>
  <c r="D1802" i="51"/>
  <c r="C1802" i="51"/>
  <c r="E1802" i="51"/>
  <c r="D1738" i="51"/>
  <c r="C1738" i="51"/>
  <c r="E1738" i="51"/>
  <c r="D1674" i="51"/>
  <c r="C1674" i="51"/>
  <c r="E1674" i="51"/>
  <c r="D1842" i="51"/>
  <c r="E1842" i="51"/>
  <c r="C1842" i="51"/>
  <c r="D1778" i="51"/>
  <c r="E1778" i="51"/>
  <c r="C1778" i="51"/>
  <c r="D1714" i="51"/>
  <c r="E1714" i="51"/>
  <c r="C1714" i="51"/>
  <c r="D712" i="51"/>
  <c r="C712" i="51"/>
  <c r="E712" i="51"/>
  <c r="C2403" i="51"/>
  <c r="D2403" i="51"/>
  <c r="E2403" i="51"/>
  <c r="C2399" i="51"/>
  <c r="D2399" i="51"/>
  <c r="E2399" i="51"/>
  <c r="D2395" i="51"/>
  <c r="E2395" i="51"/>
  <c r="C2395" i="51"/>
  <c r="E2391" i="51"/>
  <c r="C2391" i="51"/>
  <c r="D2391" i="51"/>
  <c r="C2387" i="51"/>
  <c r="D2387" i="51"/>
  <c r="E2387" i="51"/>
  <c r="C2383" i="51"/>
  <c r="D2383" i="51"/>
  <c r="E2383" i="51"/>
  <c r="D2379" i="51"/>
  <c r="E2379" i="51"/>
  <c r="C2379" i="51"/>
  <c r="E2375" i="51"/>
  <c r="C2375" i="51"/>
  <c r="D2375" i="51"/>
  <c r="C2371" i="51"/>
  <c r="D2371" i="51"/>
  <c r="E2371" i="51"/>
  <c r="C2367" i="51"/>
  <c r="D2367" i="51"/>
  <c r="E2367" i="51"/>
  <c r="D2363" i="51"/>
  <c r="E2363" i="51"/>
  <c r="C2363" i="51"/>
  <c r="E2359" i="51"/>
  <c r="C2359" i="51"/>
  <c r="D2359" i="51"/>
  <c r="C2355" i="51"/>
  <c r="D2355" i="51"/>
  <c r="E2355" i="51"/>
  <c r="C2351" i="51"/>
  <c r="D2351" i="51"/>
  <c r="E2351" i="51"/>
  <c r="D2347" i="51"/>
  <c r="E2347" i="51"/>
  <c r="C2347" i="51"/>
  <c r="E2343" i="51"/>
  <c r="C2343" i="51"/>
  <c r="D2343" i="51"/>
  <c r="C2339" i="51"/>
  <c r="D2339" i="51"/>
  <c r="E2339" i="51"/>
  <c r="C2335" i="51"/>
  <c r="D2335" i="51"/>
  <c r="E2335" i="51"/>
  <c r="D2331" i="51"/>
  <c r="E2331" i="51"/>
  <c r="C2331" i="51"/>
  <c r="E2327" i="51"/>
  <c r="C2327" i="51"/>
  <c r="D2327" i="51"/>
  <c r="C2323" i="51"/>
  <c r="D2323" i="51"/>
  <c r="E2323" i="51"/>
  <c r="C2319" i="51"/>
  <c r="D2319" i="51"/>
  <c r="E2319" i="51"/>
  <c r="D2315" i="51"/>
  <c r="E2315" i="51"/>
  <c r="C2315" i="51"/>
  <c r="E2311" i="51"/>
  <c r="C2311" i="51"/>
  <c r="D2311" i="51"/>
  <c r="C2307" i="51"/>
  <c r="D2307" i="51"/>
  <c r="E2307" i="51"/>
  <c r="C2303" i="51"/>
  <c r="D2303" i="51"/>
  <c r="E2303" i="51"/>
  <c r="D2299" i="51"/>
  <c r="E2299" i="51"/>
  <c r="C2299" i="51"/>
  <c r="E2295" i="51"/>
  <c r="C2295" i="51"/>
  <c r="D2295" i="51"/>
  <c r="C2291" i="51"/>
  <c r="D2291" i="51"/>
  <c r="E2291" i="51"/>
  <c r="C2287" i="51"/>
  <c r="D2287" i="51"/>
  <c r="E2287" i="51"/>
  <c r="D2283" i="51"/>
  <c r="E2283" i="51"/>
  <c r="C2283" i="51"/>
  <c r="E2279" i="51"/>
  <c r="C2279" i="51"/>
  <c r="D2279" i="51"/>
  <c r="C2275" i="51"/>
  <c r="D2275" i="51"/>
  <c r="E2275" i="51"/>
  <c r="C2271" i="51"/>
  <c r="D2271" i="51"/>
  <c r="E2271" i="51"/>
  <c r="D2267" i="51"/>
  <c r="E2267" i="51"/>
  <c r="C2267" i="51"/>
  <c r="E2263" i="51"/>
  <c r="C2263" i="51"/>
  <c r="D2263" i="51"/>
  <c r="C2259" i="51"/>
  <c r="D2259" i="51"/>
  <c r="E2259" i="51"/>
  <c r="C2255" i="51"/>
  <c r="D2255" i="51"/>
  <c r="E2255" i="51"/>
  <c r="D2251" i="51"/>
  <c r="E2251" i="51"/>
  <c r="C2251" i="51"/>
  <c r="E2247" i="51"/>
  <c r="D2247" i="51"/>
  <c r="C2247" i="51"/>
  <c r="E2243" i="51"/>
  <c r="C2243" i="51"/>
  <c r="D2243" i="51"/>
  <c r="E2239" i="51"/>
  <c r="C2239" i="51"/>
  <c r="D2239" i="51"/>
  <c r="E2235" i="51"/>
  <c r="D2235" i="51"/>
  <c r="C2235" i="51"/>
  <c r="E2231" i="51"/>
  <c r="C2231" i="51"/>
  <c r="D2231" i="51"/>
  <c r="E2227" i="51"/>
  <c r="C2227" i="51"/>
  <c r="D2227" i="51"/>
  <c r="E2223" i="51"/>
  <c r="C2223" i="51"/>
  <c r="D2223" i="51"/>
  <c r="E2219" i="51"/>
  <c r="D2219" i="51"/>
  <c r="C2219" i="51"/>
  <c r="E2215" i="51"/>
  <c r="C2215" i="51"/>
  <c r="D2215" i="51"/>
  <c r="E2211" i="51"/>
  <c r="C2211" i="51"/>
  <c r="D2211" i="51"/>
  <c r="E2207" i="51"/>
  <c r="C2207" i="51"/>
  <c r="D2207" i="51"/>
  <c r="E2203" i="51"/>
  <c r="D2203" i="51"/>
  <c r="C2203" i="51"/>
  <c r="E2199" i="51"/>
  <c r="C2199" i="51"/>
  <c r="D2199" i="51"/>
  <c r="E2195" i="51"/>
  <c r="D2195" i="51"/>
  <c r="C2195" i="51"/>
  <c r="E2191" i="51"/>
  <c r="C2191" i="51"/>
  <c r="D2191" i="51"/>
  <c r="E2187" i="51"/>
  <c r="D2187" i="51"/>
  <c r="C2187" i="51"/>
  <c r="E2183" i="51"/>
  <c r="D2183" i="51"/>
  <c r="C2183" i="51"/>
  <c r="E2179" i="51"/>
  <c r="C2179" i="51"/>
  <c r="D2179" i="51"/>
  <c r="E2175" i="51"/>
  <c r="C2175" i="51"/>
  <c r="D2175" i="51"/>
  <c r="E2171" i="51"/>
  <c r="D2171" i="51"/>
  <c r="C2171" i="51"/>
  <c r="E2167" i="51"/>
  <c r="C2167" i="51"/>
  <c r="D2167" i="51"/>
  <c r="E2163" i="51"/>
  <c r="C2163" i="51"/>
  <c r="D2163" i="51"/>
  <c r="E2159" i="51"/>
  <c r="C2159" i="51"/>
  <c r="D2159" i="51"/>
  <c r="E2155" i="51"/>
  <c r="D2155" i="51"/>
  <c r="C2155" i="51"/>
  <c r="E2151" i="51"/>
  <c r="C2151" i="51"/>
  <c r="D2151" i="51"/>
  <c r="E2147" i="51"/>
  <c r="C2147" i="51"/>
  <c r="D2147" i="51"/>
  <c r="E2143" i="51"/>
  <c r="C2143" i="51"/>
  <c r="D2143" i="51"/>
  <c r="E2139" i="51"/>
  <c r="D2139" i="51"/>
  <c r="C2139" i="51"/>
  <c r="E2135" i="51"/>
  <c r="C2135" i="51"/>
  <c r="D2135" i="51"/>
  <c r="E2131" i="51"/>
  <c r="D2131" i="51"/>
  <c r="C2131" i="51"/>
  <c r="E2127" i="51"/>
  <c r="C2127" i="51"/>
  <c r="D2127" i="51"/>
  <c r="E2123" i="51"/>
  <c r="D2123" i="51"/>
  <c r="C2123" i="51"/>
  <c r="E2119" i="51"/>
  <c r="D2119" i="51"/>
  <c r="C2119" i="51"/>
  <c r="E2115" i="51"/>
  <c r="C2115" i="51"/>
  <c r="D2115" i="51"/>
  <c r="E2111" i="51"/>
  <c r="C2111" i="51"/>
  <c r="D2111" i="51"/>
  <c r="E2107" i="51"/>
  <c r="D2107" i="51"/>
  <c r="C2107" i="51"/>
  <c r="E2103" i="51"/>
  <c r="C2103" i="51"/>
  <c r="D2103" i="51"/>
  <c r="E2099" i="51"/>
  <c r="C2099" i="51"/>
  <c r="D2099" i="51"/>
  <c r="E2095" i="51"/>
  <c r="C2095" i="51"/>
  <c r="D2095" i="51"/>
  <c r="E2091" i="51"/>
  <c r="D2091" i="51"/>
  <c r="C2091" i="51"/>
  <c r="E2087" i="51"/>
  <c r="C2087" i="51"/>
  <c r="D2087" i="51"/>
  <c r="E2083" i="51"/>
  <c r="C2083" i="51"/>
  <c r="D2083" i="51"/>
  <c r="E2079" i="51"/>
  <c r="C2079" i="51"/>
  <c r="D2079" i="51"/>
  <c r="E2075" i="51"/>
  <c r="D2075" i="51"/>
  <c r="C2075" i="51"/>
  <c r="E2071" i="51"/>
  <c r="C2071" i="51"/>
  <c r="D2071" i="51"/>
  <c r="E2067" i="51"/>
  <c r="D2067" i="51"/>
  <c r="C2067" i="51"/>
  <c r="E2063" i="51"/>
  <c r="C2063" i="51"/>
  <c r="D2063" i="51"/>
  <c r="E2059" i="51"/>
  <c r="D2059" i="51"/>
  <c r="C2059" i="51"/>
  <c r="E2055" i="51"/>
  <c r="D2055" i="51"/>
  <c r="C2055" i="51"/>
  <c r="E2051" i="51"/>
  <c r="C2051" i="51"/>
  <c r="D2051" i="51"/>
  <c r="E2047" i="51"/>
  <c r="C2047" i="51"/>
  <c r="D2047" i="51"/>
  <c r="E2043" i="51"/>
  <c r="D2043" i="51"/>
  <c r="C2043" i="51"/>
  <c r="E2039" i="51"/>
  <c r="C2039" i="51"/>
  <c r="D2039" i="51"/>
  <c r="E2035" i="51"/>
  <c r="C2035" i="51"/>
  <c r="D2035" i="51"/>
  <c r="E2031" i="51"/>
  <c r="C2031" i="51"/>
  <c r="D2031" i="51"/>
  <c r="E2027" i="51"/>
  <c r="D2027" i="51"/>
  <c r="C2027" i="51"/>
  <c r="E2023" i="51"/>
  <c r="C2023" i="51"/>
  <c r="D2023" i="51"/>
  <c r="E2019" i="51"/>
  <c r="C2019" i="51"/>
  <c r="D2019" i="51"/>
  <c r="E2015" i="51"/>
  <c r="C2015" i="51"/>
  <c r="D2015" i="51"/>
  <c r="E2011" i="51"/>
  <c r="D2011" i="51"/>
  <c r="C2011" i="51"/>
  <c r="E2007" i="51"/>
  <c r="C2007" i="51"/>
  <c r="D2007" i="51"/>
  <c r="E2003" i="51"/>
  <c r="D2003" i="51"/>
  <c r="C2003" i="51"/>
  <c r="E1999" i="51"/>
  <c r="C1999" i="51"/>
  <c r="D1999" i="51"/>
  <c r="E1995" i="51"/>
  <c r="D1995" i="51"/>
  <c r="C1995" i="51"/>
  <c r="E1991" i="51"/>
  <c r="D1991" i="51"/>
  <c r="C1991" i="51"/>
  <c r="E1987" i="51"/>
  <c r="C1987" i="51"/>
  <c r="D1987" i="51"/>
  <c r="E1983" i="51"/>
  <c r="C1983" i="51"/>
  <c r="D1983" i="51"/>
  <c r="E1979" i="51"/>
  <c r="D1979" i="51"/>
  <c r="C1979" i="51"/>
  <c r="E1975" i="51"/>
  <c r="C1975" i="51"/>
  <c r="D1975" i="51"/>
  <c r="E1971" i="51"/>
  <c r="C1971" i="51"/>
  <c r="D1971" i="51"/>
  <c r="E1967" i="51"/>
  <c r="C1967" i="51"/>
  <c r="D1967" i="51"/>
  <c r="E1963" i="51"/>
  <c r="D1963" i="51"/>
  <c r="C1963" i="51"/>
  <c r="E1959" i="51"/>
  <c r="C1959" i="51"/>
  <c r="D1959" i="51"/>
  <c r="E1955" i="51"/>
  <c r="C1955" i="51"/>
  <c r="D1955" i="51"/>
  <c r="E1951" i="51"/>
  <c r="C1951" i="51"/>
  <c r="D1951" i="51"/>
  <c r="E1947" i="51"/>
  <c r="D1947" i="51"/>
  <c r="C1947" i="51"/>
  <c r="E1943" i="51"/>
  <c r="C1943" i="51"/>
  <c r="D1943" i="51"/>
  <c r="E1939" i="51"/>
  <c r="D1939" i="51"/>
  <c r="C1939" i="51"/>
  <c r="E1935" i="51"/>
  <c r="C1935" i="51"/>
  <c r="D1935" i="51"/>
  <c r="E1931" i="51"/>
  <c r="D1931" i="51"/>
  <c r="C1931" i="51"/>
  <c r="E1927" i="51"/>
  <c r="D1927" i="51"/>
  <c r="C1927" i="51"/>
  <c r="E1923" i="51"/>
  <c r="C1923" i="51"/>
  <c r="D1923" i="51"/>
  <c r="E1919" i="51"/>
  <c r="C1919" i="51"/>
  <c r="D1919" i="51"/>
  <c r="E1915" i="51"/>
  <c r="D1915" i="51"/>
  <c r="C1915" i="51"/>
  <c r="E1911" i="51"/>
  <c r="C1911" i="51"/>
  <c r="D1911" i="51"/>
  <c r="E1907" i="51"/>
  <c r="C1907" i="51"/>
  <c r="D1907" i="51"/>
  <c r="E1903" i="51"/>
  <c r="C1903" i="51"/>
  <c r="D1903" i="51"/>
  <c r="C1896" i="51"/>
  <c r="E1896" i="51"/>
  <c r="D1896" i="51"/>
  <c r="D1882" i="51"/>
  <c r="E1882" i="51"/>
  <c r="C1882" i="51"/>
  <c r="D1874" i="51"/>
  <c r="E1874" i="51"/>
  <c r="C1874" i="51"/>
  <c r="D1866" i="51"/>
  <c r="C1866" i="51"/>
  <c r="E1866" i="51"/>
  <c r="D1858" i="51"/>
  <c r="E1858" i="51"/>
  <c r="C1858" i="51"/>
  <c r="C1841" i="51"/>
  <c r="D1841" i="51"/>
  <c r="E1841" i="51"/>
  <c r="C1809" i="51"/>
  <c r="D1809" i="51"/>
  <c r="E1809" i="51"/>
  <c r="C1777" i="51"/>
  <c r="D1777" i="51"/>
  <c r="E1777" i="51"/>
  <c r="C1745" i="51"/>
  <c r="D1745" i="51"/>
  <c r="E1745" i="51"/>
  <c r="C1713" i="51"/>
  <c r="D1713" i="51"/>
  <c r="E1713" i="51"/>
  <c r="C1681" i="51"/>
  <c r="D1681" i="51"/>
  <c r="E1681" i="51"/>
  <c r="E685" i="51"/>
  <c r="D685" i="51"/>
  <c r="C685" i="51"/>
  <c r="C1893" i="51"/>
  <c r="D1893" i="51"/>
  <c r="E1893" i="51"/>
  <c r="D1838" i="51"/>
  <c r="C1838" i="51"/>
  <c r="E1838" i="51"/>
  <c r="D1806" i="51"/>
  <c r="E1806" i="51"/>
  <c r="C1806" i="51"/>
  <c r="D1774" i="51"/>
  <c r="C1774" i="51"/>
  <c r="E1774" i="51"/>
  <c r="D1742" i="51"/>
  <c r="E1742" i="51"/>
  <c r="C1742" i="51"/>
  <c r="D1710" i="51"/>
  <c r="C1710" i="51"/>
  <c r="E1710" i="51"/>
  <c r="D1678" i="51"/>
  <c r="E1678" i="51"/>
  <c r="C1678" i="51"/>
  <c r="E470" i="51"/>
  <c r="D470" i="51"/>
  <c r="C470" i="51"/>
  <c r="E1847" i="51"/>
  <c r="C1847" i="51"/>
  <c r="D1847" i="51"/>
  <c r="E1831" i="51"/>
  <c r="C1831" i="51"/>
  <c r="D1831" i="51"/>
  <c r="E1815" i="51"/>
  <c r="C1815" i="51"/>
  <c r="D1815" i="51"/>
  <c r="E1799" i="51"/>
  <c r="D1799" i="51"/>
  <c r="C1799" i="51"/>
  <c r="E1783" i="51"/>
  <c r="C1783" i="51"/>
  <c r="D1783" i="51"/>
  <c r="E1767" i="51"/>
  <c r="C1767" i="51"/>
  <c r="D1767" i="51"/>
  <c r="E1751" i="51"/>
  <c r="C1751" i="51"/>
  <c r="D1751" i="51"/>
  <c r="E1735" i="51"/>
  <c r="D1735" i="51"/>
  <c r="C1735" i="51"/>
  <c r="E1719" i="51"/>
  <c r="C1719" i="51"/>
  <c r="D1719" i="51"/>
  <c r="E1703" i="51"/>
  <c r="C1703" i="51"/>
  <c r="D1703" i="51"/>
  <c r="E1687" i="51"/>
  <c r="C1687" i="51"/>
  <c r="D1687" i="51"/>
  <c r="E1671" i="51"/>
  <c r="D1671" i="51"/>
  <c r="C1671" i="51"/>
  <c r="E945" i="51"/>
  <c r="C945" i="51"/>
  <c r="D945" i="51"/>
  <c r="D614" i="51"/>
  <c r="E614" i="51"/>
  <c r="C614" i="51"/>
  <c r="C1852" i="51"/>
  <c r="D1852" i="51"/>
  <c r="E1852" i="51"/>
  <c r="C1836" i="51"/>
  <c r="D1836" i="51"/>
  <c r="E1836" i="51"/>
  <c r="E1820" i="51"/>
  <c r="C1820" i="51"/>
  <c r="D1820" i="51"/>
  <c r="D1804" i="51"/>
  <c r="E1804" i="51"/>
  <c r="C1804" i="51"/>
  <c r="C1788" i="51"/>
  <c r="D1788" i="51"/>
  <c r="E1788" i="51"/>
  <c r="C1772" i="51"/>
  <c r="D1772" i="51"/>
  <c r="E1772" i="51"/>
  <c r="E1756" i="51"/>
  <c r="C1756" i="51"/>
  <c r="D1756" i="51"/>
  <c r="D1740" i="51"/>
  <c r="E1740" i="51"/>
  <c r="C1740" i="51"/>
  <c r="C1724" i="51"/>
  <c r="D1724" i="51"/>
  <c r="E1724" i="51"/>
  <c r="C1708" i="51"/>
  <c r="D1708" i="51"/>
  <c r="E1708" i="51"/>
  <c r="E1692" i="51"/>
  <c r="C1692" i="51"/>
  <c r="D1692" i="51"/>
  <c r="D1676" i="51"/>
  <c r="E1676" i="51"/>
  <c r="C1676" i="51"/>
  <c r="D804" i="51"/>
  <c r="E804" i="51"/>
  <c r="C804" i="51"/>
  <c r="C372" i="51"/>
  <c r="E372" i="51"/>
  <c r="D372" i="51"/>
  <c r="C1055" i="51"/>
  <c r="D1055" i="51"/>
  <c r="E1055" i="51"/>
  <c r="D912" i="51"/>
  <c r="C912" i="51"/>
  <c r="E912" i="51"/>
  <c r="D792" i="51"/>
  <c r="C792" i="51"/>
  <c r="E792" i="51"/>
  <c r="E486" i="51"/>
  <c r="D486" i="51"/>
  <c r="C486" i="51"/>
  <c r="D108" i="51"/>
  <c r="C108" i="51"/>
  <c r="E108" i="51"/>
  <c r="E930" i="51"/>
  <c r="C930" i="51"/>
  <c r="D930" i="51"/>
  <c r="C599" i="51"/>
  <c r="D599" i="51"/>
  <c r="E599" i="51"/>
  <c r="C1063" i="51"/>
  <c r="D1063" i="51"/>
  <c r="E1063" i="51"/>
  <c r="C975" i="51"/>
  <c r="D975" i="51"/>
  <c r="E975" i="51"/>
  <c r="E853" i="51"/>
  <c r="D853" i="51"/>
  <c r="C853" i="51"/>
  <c r="C679" i="51"/>
  <c r="E679" i="51"/>
  <c r="D679" i="51"/>
  <c r="C554" i="51"/>
  <c r="D554" i="51"/>
  <c r="E554" i="51"/>
  <c r="C435" i="51"/>
  <c r="D435" i="51"/>
  <c r="E435" i="51"/>
  <c r="C324" i="51"/>
  <c r="E324" i="51"/>
  <c r="D324" i="51"/>
  <c r="E140" i="51"/>
  <c r="C140" i="51"/>
  <c r="D140" i="51"/>
  <c r="C1054" i="51"/>
  <c r="D1054" i="51"/>
  <c r="E1054" i="51"/>
  <c r="D1014" i="51"/>
  <c r="E1014" i="51"/>
  <c r="C1014" i="51"/>
  <c r="E969" i="51"/>
  <c r="C969" i="51"/>
  <c r="D969" i="51"/>
  <c r="E882" i="51"/>
  <c r="D882" i="51"/>
  <c r="C882" i="51"/>
  <c r="D812" i="51"/>
  <c r="E812" i="51"/>
  <c r="C812" i="51"/>
  <c r="D732" i="51"/>
  <c r="C732" i="51"/>
  <c r="E732" i="51"/>
  <c r="D648" i="51"/>
  <c r="C648" i="51"/>
  <c r="E648" i="51"/>
  <c r="E585" i="51"/>
  <c r="C585" i="51"/>
  <c r="D585" i="51"/>
  <c r="D503" i="51"/>
  <c r="C503" i="51"/>
  <c r="E503" i="51"/>
  <c r="C428" i="51"/>
  <c r="D428" i="51"/>
  <c r="E428" i="51"/>
  <c r="D381" i="51"/>
  <c r="E381" i="51"/>
  <c r="C381" i="51"/>
  <c r="D301" i="51"/>
  <c r="E301" i="51"/>
  <c r="C301" i="51"/>
  <c r="E208" i="51"/>
  <c r="C208" i="51"/>
  <c r="D208" i="51"/>
  <c r="D20" i="51"/>
  <c r="C20" i="51"/>
  <c r="E20" i="51"/>
  <c r="D976" i="51"/>
  <c r="E976" i="51"/>
  <c r="C976" i="51"/>
  <c r="E941" i="51"/>
  <c r="D941" i="51"/>
  <c r="C941" i="51"/>
  <c r="C890" i="51"/>
  <c r="D890" i="51"/>
  <c r="E890" i="51"/>
  <c r="C810" i="51"/>
  <c r="D810" i="51"/>
  <c r="E810" i="51"/>
  <c r="C762" i="51"/>
  <c r="D762" i="51"/>
  <c r="E762" i="51"/>
  <c r="D708" i="51"/>
  <c r="E708" i="51"/>
  <c r="C708" i="51"/>
  <c r="D672" i="51"/>
  <c r="C672" i="51"/>
  <c r="E672" i="51"/>
  <c r="C583" i="51"/>
  <c r="E583" i="51"/>
  <c r="D583" i="51"/>
  <c r="E510" i="51"/>
  <c r="D510" i="51"/>
  <c r="C510" i="51"/>
  <c r="D413" i="51"/>
  <c r="E413" i="51"/>
  <c r="C413" i="51"/>
  <c r="C360" i="51"/>
  <c r="D360" i="51"/>
  <c r="E360" i="51"/>
  <c r="E298" i="51"/>
  <c r="C298" i="51"/>
  <c r="D298" i="51"/>
  <c r="E185" i="51"/>
  <c r="C185" i="51"/>
  <c r="D185" i="51"/>
  <c r="D92" i="51"/>
  <c r="C92" i="51"/>
  <c r="E92" i="51"/>
  <c r="C1051" i="51"/>
  <c r="E1051" i="51"/>
  <c r="D1051" i="51"/>
  <c r="D1028" i="51"/>
  <c r="E1028" i="51"/>
  <c r="C1028" i="51"/>
  <c r="E1010" i="51"/>
  <c r="D1010" i="51"/>
  <c r="C1010" i="51"/>
  <c r="D980" i="51"/>
  <c r="E980" i="51"/>
  <c r="C980" i="51"/>
  <c r="D958" i="51"/>
  <c r="C958" i="51"/>
  <c r="E958" i="51"/>
  <c r="C923" i="51"/>
  <c r="E923" i="51"/>
  <c r="D923" i="51"/>
  <c r="E889" i="51"/>
  <c r="D889" i="51"/>
  <c r="C889" i="51"/>
  <c r="E849" i="51"/>
  <c r="C849" i="51"/>
  <c r="D849" i="51"/>
  <c r="D808" i="51"/>
  <c r="C808" i="51"/>
  <c r="E808" i="51"/>
  <c r="E761" i="51"/>
  <c r="D761" i="51"/>
  <c r="C761" i="51"/>
  <c r="C727" i="51"/>
  <c r="D727" i="51"/>
  <c r="E727" i="51"/>
  <c r="E661" i="51"/>
  <c r="C661" i="51"/>
  <c r="D661" i="51"/>
  <c r="E621" i="51"/>
  <c r="D621" i="51"/>
  <c r="C621" i="51"/>
  <c r="E581" i="51"/>
  <c r="D581" i="51"/>
  <c r="C581" i="51"/>
  <c r="D537" i="51"/>
  <c r="E537" i="51"/>
  <c r="C537" i="51"/>
  <c r="D495" i="51"/>
  <c r="C495" i="51"/>
  <c r="E495" i="51"/>
  <c r="E450" i="51"/>
  <c r="C450" i="51"/>
  <c r="D450" i="51"/>
  <c r="D405" i="51"/>
  <c r="C405" i="51"/>
  <c r="E405" i="51"/>
  <c r="E342" i="51"/>
  <c r="D342" i="51"/>
  <c r="C342" i="51"/>
  <c r="C280" i="51"/>
  <c r="D280" i="51"/>
  <c r="E280" i="51"/>
  <c r="C210" i="51"/>
  <c r="D210" i="51"/>
  <c r="E210" i="51"/>
  <c r="C162" i="51"/>
  <c r="D162" i="51"/>
  <c r="E162" i="51"/>
  <c r="D76" i="51"/>
  <c r="C76" i="51"/>
  <c r="E76" i="51"/>
  <c r="E1667" i="51"/>
  <c r="C1667" i="51"/>
  <c r="D1667" i="51"/>
  <c r="E1663" i="51"/>
  <c r="C1663" i="51"/>
  <c r="D1663" i="51"/>
  <c r="E1659" i="51"/>
  <c r="D1659" i="51"/>
  <c r="C1659" i="51"/>
  <c r="E1655" i="51"/>
  <c r="C1655" i="51"/>
  <c r="D1655" i="51"/>
  <c r="E1651" i="51"/>
  <c r="C1651" i="51"/>
  <c r="D1651" i="51"/>
  <c r="E1647" i="51"/>
  <c r="C1647" i="51"/>
  <c r="D1647" i="51"/>
  <c r="E1643" i="51"/>
  <c r="D1643" i="51"/>
  <c r="C1643" i="51"/>
  <c r="E1639" i="51"/>
  <c r="C1639" i="51"/>
  <c r="D1639" i="51"/>
  <c r="E1635" i="51"/>
  <c r="C1635" i="51"/>
  <c r="D1635" i="51"/>
  <c r="E1631" i="51"/>
  <c r="C1631" i="51"/>
  <c r="D1631" i="51"/>
  <c r="E1627" i="51"/>
  <c r="D1627" i="51"/>
  <c r="C1627" i="51"/>
  <c r="E1623" i="51"/>
  <c r="C1623" i="51"/>
  <c r="D1623" i="51"/>
  <c r="E1619" i="51"/>
  <c r="D1619" i="51"/>
  <c r="C1619" i="51"/>
  <c r="E1615" i="51"/>
  <c r="C1615" i="51"/>
  <c r="D1615" i="51"/>
  <c r="E1611" i="51"/>
  <c r="D1611" i="51"/>
  <c r="C1611" i="51"/>
  <c r="E1607" i="51"/>
  <c r="D1607" i="51"/>
  <c r="C1607" i="51"/>
  <c r="E1603" i="51"/>
  <c r="C1603" i="51"/>
  <c r="D1603" i="51"/>
  <c r="E1599" i="51"/>
  <c r="C1599" i="51"/>
  <c r="D1599" i="51"/>
  <c r="E1595" i="51"/>
  <c r="D1595" i="51"/>
  <c r="C1595" i="51"/>
  <c r="E1591" i="51"/>
  <c r="C1591" i="51"/>
  <c r="D1591" i="51"/>
  <c r="E1587" i="51"/>
  <c r="C1587" i="51"/>
  <c r="D1587" i="51"/>
  <c r="E1583" i="51"/>
  <c r="C1583" i="51"/>
  <c r="D1583" i="51"/>
  <c r="E1579" i="51"/>
  <c r="D1579" i="51"/>
  <c r="C1579" i="51"/>
  <c r="E1575" i="51"/>
  <c r="C1575" i="51"/>
  <c r="D1575" i="51"/>
  <c r="E1571" i="51"/>
  <c r="C1571" i="51"/>
  <c r="D1571" i="51"/>
  <c r="E1567" i="51"/>
  <c r="C1567" i="51"/>
  <c r="D1567" i="51"/>
  <c r="E1563" i="51"/>
  <c r="D1563" i="51"/>
  <c r="C1563" i="51"/>
  <c r="E1559" i="51"/>
  <c r="C1559" i="51"/>
  <c r="D1559" i="51"/>
  <c r="E1555" i="51"/>
  <c r="D1555" i="51"/>
  <c r="C1555" i="51"/>
  <c r="E1551" i="51"/>
  <c r="C1551" i="51"/>
  <c r="D1551" i="51"/>
  <c r="E1547" i="51"/>
  <c r="D1547" i="51"/>
  <c r="C1547" i="51"/>
  <c r="E1543" i="51"/>
  <c r="D1543" i="51"/>
  <c r="C1543" i="51"/>
  <c r="E1539" i="51"/>
  <c r="C1539" i="51"/>
  <c r="D1539" i="51"/>
  <c r="E1535" i="51"/>
  <c r="C1535" i="51"/>
  <c r="D1535" i="51"/>
  <c r="E1531" i="51"/>
  <c r="D1531" i="51"/>
  <c r="C1531" i="51"/>
  <c r="E1527" i="51"/>
  <c r="C1527" i="51"/>
  <c r="D1527" i="51"/>
  <c r="E1523" i="51"/>
  <c r="C1523" i="51"/>
  <c r="D1523" i="51"/>
  <c r="E1519" i="51"/>
  <c r="C1519" i="51"/>
  <c r="D1519" i="51"/>
  <c r="E1515" i="51"/>
  <c r="D1515" i="51"/>
  <c r="C1515" i="51"/>
  <c r="E1511" i="51"/>
  <c r="C1511" i="51"/>
  <c r="D1511" i="51"/>
  <c r="E1507" i="51"/>
  <c r="C1507" i="51"/>
  <c r="D1507" i="51"/>
  <c r="E1503" i="51"/>
  <c r="C1503" i="51"/>
  <c r="D1503" i="51"/>
  <c r="C1066" i="51"/>
  <c r="D1066" i="51"/>
  <c r="E1066" i="51"/>
  <c r="C1043" i="51"/>
  <c r="E1043" i="51"/>
  <c r="D1043" i="51"/>
  <c r="E1021" i="51"/>
  <c r="D1021" i="51"/>
  <c r="C1021" i="51"/>
  <c r="E985" i="51"/>
  <c r="C985" i="51"/>
  <c r="D985" i="51"/>
  <c r="D956" i="51"/>
  <c r="C956" i="51"/>
  <c r="E956" i="51"/>
  <c r="E933" i="51"/>
  <c r="C933" i="51"/>
  <c r="D933" i="51"/>
  <c r="C899" i="51"/>
  <c r="D899" i="51"/>
  <c r="E899" i="51"/>
  <c r="E857" i="51"/>
  <c r="C857" i="51"/>
  <c r="D857" i="51"/>
  <c r="C811" i="51"/>
  <c r="E811" i="51"/>
  <c r="D811" i="51"/>
  <c r="E781" i="51"/>
  <c r="D781" i="51"/>
  <c r="C781" i="51"/>
  <c r="C746" i="51"/>
  <c r="D746" i="51"/>
  <c r="E746" i="51"/>
  <c r="E713" i="51"/>
  <c r="C713" i="51"/>
  <c r="D713" i="51"/>
  <c r="D646" i="51"/>
  <c r="C646" i="51"/>
  <c r="E646" i="51"/>
  <c r="C611" i="51"/>
  <c r="D611" i="51"/>
  <c r="E611" i="51"/>
  <c r="D588" i="51"/>
  <c r="E588" i="51"/>
  <c r="C588" i="51"/>
  <c r="E565" i="51"/>
  <c r="C565" i="51"/>
  <c r="D565" i="51"/>
  <c r="D544" i="51"/>
  <c r="C544" i="51"/>
  <c r="E544" i="51"/>
  <c r="D511" i="51"/>
  <c r="C511" i="51"/>
  <c r="E511" i="51"/>
  <c r="C488" i="51"/>
  <c r="D488" i="51"/>
  <c r="E488" i="51"/>
  <c r="C451" i="51"/>
  <c r="D451" i="51"/>
  <c r="E451" i="51"/>
  <c r="C396" i="51"/>
  <c r="E396" i="51"/>
  <c r="D396" i="51"/>
  <c r="E283" i="51"/>
  <c r="C283" i="51"/>
  <c r="D283" i="51"/>
  <c r="D195" i="51"/>
  <c r="C195" i="51"/>
  <c r="E195" i="51"/>
  <c r="D147" i="51"/>
  <c r="C147" i="51"/>
  <c r="E147" i="51"/>
  <c r="E1499" i="51"/>
  <c r="D1499" i="51"/>
  <c r="C1499" i="51"/>
  <c r="E1495" i="51"/>
  <c r="C1495" i="51"/>
  <c r="D1495" i="51"/>
  <c r="E1491" i="51"/>
  <c r="D1491" i="51"/>
  <c r="C1491" i="51"/>
  <c r="E1487" i="51"/>
  <c r="C1487" i="51"/>
  <c r="D1487" i="51"/>
  <c r="E1483" i="51"/>
  <c r="D1483" i="51"/>
  <c r="C1483" i="51"/>
  <c r="E1479" i="51"/>
  <c r="D1479" i="51"/>
  <c r="C1479" i="51"/>
  <c r="E1475" i="51"/>
  <c r="C1475" i="51"/>
  <c r="D1475" i="51"/>
  <c r="E1471" i="51"/>
  <c r="C1471" i="51"/>
  <c r="D1471" i="51"/>
  <c r="E1467" i="51"/>
  <c r="D1467" i="51"/>
  <c r="C1467" i="51"/>
  <c r="E1463" i="51"/>
  <c r="C1463" i="51"/>
  <c r="D1463" i="51"/>
  <c r="E1459" i="51"/>
  <c r="C1459" i="51"/>
  <c r="D1459" i="51"/>
  <c r="E1455" i="51"/>
  <c r="C1455" i="51"/>
  <c r="D1455" i="51"/>
  <c r="E1451" i="51"/>
  <c r="D1451" i="51"/>
  <c r="C1451" i="51"/>
  <c r="E1447" i="51"/>
  <c r="C1447" i="51"/>
  <c r="D1447" i="51"/>
  <c r="E1443" i="51"/>
  <c r="C1443" i="51"/>
  <c r="D1443" i="51"/>
  <c r="E1439" i="51"/>
  <c r="C1439" i="51"/>
  <c r="D1439" i="51"/>
  <c r="E1435" i="51"/>
  <c r="D1435" i="51"/>
  <c r="C1435" i="51"/>
  <c r="E1431" i="51"/>
  <c r="C1431" i="51"/>
  <c r="D1431" i="51"/>
  <c r="E1427" i="51"/>
  <c r="D1427" i="51"/>
  <c r="C1427" i="51"/>
  <c r="E1423" i="51"/>
  <c r="C1423" i="51"/>
  <c r="D1423" i="51"/>
  <c r="E1419" i="51"/>
  <c r="D1419" i="51"/>
  <c r="C1419" i="51"/>
  <c r="E1415" i="51"/>
  <c r="D1415" i="51"/>
  <c r="C1415" i="51"/>
  <c r="E1411" i="51"/>
  <c r="C1411" i="51"/>
  <c r="D1411" i="51"/>
  <c r="E1407" i="51"/>
  <c r="C1407" i="51"/>
  <c r="D1407" i="51"/>
  <c r="E1403" i="51"/>
  <c r="D1403" i="51"/>
  <c r="C1403" i="51"/>
  <c r="E1399" i="51"/>
  <c r="C1399" i="51"/>
  <c r="D1399" i="51"/>
  <c r="E1395" i="51"/>
  <c r="C1395" i="51"/>
  <c r="D1395" i="51"/>
  <c r="E1391" i="51"/>
  <c r="C1391" i="51"/>
  <c r="D1391" i="51"/>
  <c r="E1387" i="51"/>
  <c r="D1387" i="51"/>
  <c r="C1387" i="51"/>
  <c r="E1383" i="51"/>
  <c r="C1383" i="51"/>
  <c r="D1383" i="51"/>
  <c r="E1379" i="51"/>
  <c r="C1379" i="51"/>
  <c r="D1379" i="51"/>
  <c r="E1375" i="51"/>
  <c r="C1375" i="51"/>
  <c r="D1375" i="51"/>
  <c r="E1371" i="51"/>
  <c r="D1371" i="51"/>
  <c r="C1371" i="51"/>
  <c r="E1367" i="51"/>
  <c r="C1367" i="51"/>
  <c r="D1367" i="51"/>
  <c r="E1363" i="51"/>
  <c r="D1363" i="51"/>
  <c r="C1363" i="51"/>
  <c r="E1359" i="51"/>
  <c r="C1359" i="51"/>
  <c r="D1359" i="51"/>
  <c r="E1355" i="51"/>
  <c r="D1355" i="51"/>
  <c r="C1355" i="51"/>
  <c r="E1351" i="51"/>
  <c r="D1351" i="51"/>
  <c r="C1351" i="51"/>
  <c r="E1347" i="51"/>
  <c r="C1347" i="51"/>
  <c r="D1347" i="51"/>
  <c r="E1343" i="51"/>
  <c r="C1343" i="51"/>
  <c r="D1343" i="51"/>
  <c r="E1339" i="51"/>
  <c r="D1339" i="51"/>
  <c r="C1339" i="51"/>
  <c r="E1335" i="51"/>
  <c r="C1335" i="51"/>
  <c r="D1335" i="51"/>
  <c r="E1331" i="51"/>
  <c r="C1331" i="51"/>
  <c r="D1331" i="51"/>
  <c r="E1327" i="51"/>
  <c r="C1327" i="51"/>
  <c r="D1327" i="51"/>
  <c r="E1323" i="51"/>
  <c r="D1323" i="51"/>
  <c r="C1323" i="51"/>
  <c r="E1319" i="51"/>
  <c r="C1319" i="51"/>
  <c r="D1319" i="51"/>
  <c r="E1315" i="51"/>
  <c r="C1315" i="51"/>
  <c r="D1315" i="51"/>
  <c r="E1311" i="51"/>
  <c r="C1311" i="51"/>
  <c r="D1311" i="51"/>
  <c r="E1307" i="51"/>
  <c r="D1307" i="51"/>
  <c r="C1307" i="51"/>
  <c r="E1303" i="51"/>
  <c r="C1303" i="51"/>
  <c r="D1303" i="51"/>
  <c r="E1299" i="51"/>
  <c r="D1299" i="51"/>
  <c r="C1299" i="51"/>
  <c r="E1295" i="51"/>
  <c r="C1295" i="51"/>
  <c r="D1295" i="51"/>
  <c r="E1291" i="51"/>
  <c r="D1291" i="51"/>
  <c r="C1291" i="51"/>
  <c r="E1287" i="51"/>
  <c r="D1287" i="51"/>
  <c r="C1287" i="51"/>
  <c r="E1283" i="51"/>
  <c r="C1283" i="51"/>
  <c r="D1283" i="51"/>
  <c r="E1279" i="51"/>
  <c r="C1279" i="51"/>
  <c r="D1279" i="51"/>
  <c r="E1275" i="51"/>
  <c r="D1275" i="51"/>
  <c r="C1275" i="51"/>
  <c r="E1271" i="51"/>
  <c r="C1271" i="51"/>
  <c r="D1271" i="51"/>
  <c r="E1267" i="51"/>
  <c r="C1267" i="51"/>
  <c r="D1267" i="51"/>
  <c r="E1263" i="51"/>
  <c r="C1263" i="51"/>
  <c r="D1263" i="51"/>
  <c r="E1259" i="51"/>
  <c r="D1259" i="51"/>
  <c r="C1259" i="51"/>
  <c r="E1255" i="51"/>
  <c r="C1255" i="51"/>
  <c r="D1255" i="51"/>
  <c r="E1251" i="51"/>
  <c r="C1251" i="51"/>
  <c r="D1251" i="51"/>
  <c r="E1247" i="51"/>
  <c r="C1247" i="51"/>
  <c r="D1247" i="51"/>
  <c r="E1243" i="51"/>
  <c r="D1243" i="51"/>
  <c r="C1243" i="51"/>
  <c r="E1239" i="51"/>
  <c r="C1239" i="51"/>
  <c r="D1239" i="51"/>
  <c r="E1235" i="51"/>
  <c r="D1235" i="51"/>
  <c r="C1235" i="51"/>
  <c r="E1231" i="51"/>
  <c r="C1231" i="51"/>
  <c r="D1231" i="51"/>
  <c r="E1227" i="51"/>
  <c r="D1227" i="51"/>
  <c r="C1227" i="51"/>
  <c r="E1223" i="51"/>
  <c r="D1223" i="51"/>
  <c r="C1223" i="51"/>
  <c r="E1219" i="51"/>
  <c r="C1219" i="51"/>
  <c r="D1219" i="51"/>
  <c r="E1215" i="51"/>
  <c r="C1215" i="51"/>
  <c r="D1215" i="51"/>
  <c r="E1211" i="51"/>
  <c r="D1211" i="51"/>
  <c r="C1211" i="51"/>
  <c r="E1207" i="51"/>
  <c r="C1207" i="51"/>
  <c r="D1207" i="51"/>
  <c r="E1203" i="51"/>
  <c r="C1203" i="51"/>
  <c r="D1203" i="51"/>
  <c r="E1199" i="51"/>
  <c r="C1199" i="51"/>
  <c r="D1199" i="51"/>
  <c r="E1195" i="51"/>
  <c r="D1195" i="51"/>
  <c r="C1195" i="51"/>
  <c r="E1191" i="51"/>
  <c r="C1191" i="51"/>
  <c r="D1191" i="51"/>
  <c r="E1187" i="51"/>
  <c r="C1187" i="51"/>
  <c r="D1187" i="51"/>
  <c r="E1183" i="51"/>
  <c r="C1183" i="51"/>
  <c r="D1183" i="51"/>
  <c r="E1179" i="51"/>
  <c r="D1179" i="51"/>
  <c r="C1179" i="51"/>
  <c r="E1175" i="51"/>
  <c r="C1175" i="51"/>
  <c r="D1175" i="51"/>
  <c r="E1171" i="51"/>
  <c r="D1171" i="51"/>
  <c r="C1171" i="51"/>
  <c r="E1167" i="51"/>
  <c r="C1167" i="51"/>
  <c r="D1167" i="51"/>
  <c r="E1163" i="51"/>
  <c r="D1163" i="51"/>
  <c r="C1163" i="51"/>
  <c r="E1159" i="51"/>
  <c r="D1159" i="51"/>
  <c r="C1159" i="51"/>
  <c r="E1155" i="51"/>
  <c r="C1155" i="51"/>
  <c r="D1155" i="51"/>
  <c r="E1151" i="51"/>
  <c r="C1151" i="51"/>
  <c r="D1151" i="51"/>
  <c r="E1147" i="51"/>
  <c r="D1147" i="51"/>
  <c r="C1147" i="51"/>
  <c r="E1143" i="51"/>
  <c r="C1143" i="51"/>
  <c r="D1143" i="51"/>
  <c r="E1139" i="51"/>
  <c r="C1139" i="51"/>
  <c r="D1139" i="51"/>
  <c r="E1135" i="51"/>
  <c r="C1135" i="51"/>
  <c r="D1135" i="51"/>
  <c r="E1131" i="51"/>
  <c r="D1131" i="51"/>
  <c r="C1131" i="51"/>
  <c r="E1127" i="51"/>
  <c r="C1127" i="51"/>
  <c r="D1127" i="51"/>
  <c r="E1123" i="51"/>
  <c r="C1123" i="51"/>
  <c r="D1123" i="51"/>
  <c r="E1119" i="51"/>
  <c r="C1119" i="51"/>
  <c r="D1119" i="51"/>
  <c r="E1115" i="51"/>
  <c r="D1115" i="51"/>
  <c r="C1115" i="51"/>
  <c r="E1111" i="51"/>
  <c r="C1111" i="51"/>
  <c r="D1111" i="51"/>
  <c r="C1107" i="51"/>
  <c r="E1107" i="51"/>
  <c r="D1107" i="51"/>
  <c r="C1103" i="51"/>
  <c r="D1103" i="51"/>
  <c r="E1103" i="51"/>
  <c r="C1099" i="51"/>
  <c r="E1099" i="51"/>
  <c r="D1099" i="51"/>
  <c r="C1095" i="51"/>
  <c r="E1095" i="51"/>
  <c r="D1095" i="51"/>
  <c r="C1091" i="51"/>
  <c r="D1091" i="51"/>
  <c r="E1091" i="51"/>
  <c r="C1087" i="51"/>
  <c r="D1087" i="51"/>
  <c r="E1087" i="51"/>
  <c r="C1083" i="51"/>
  <c r="E1083" i="51"/>
  <c r="D1083" i="51"/>
  <c r="C1079" i="51"/>
  <c r="D1079" i="51"/>
  <c r="E1079" i="51"/>
  <c r="C1075" i="51"/>
  <c r="D1075" i="51"/>
  <c r="E1075" i="51"/>
  <c r="E1065" i="51"/>
  <c r="C1065" i="51"/>
  <c r="D1065" i="51"/>
  <c r="E1049" i="51"/>
  <c r="D1049" i="51"/>
  <c r="C1049" i="51"/>
  <c r="E1026" i="51"/>
  <c r="C1026" i="51"/>
  <c r="D1026" i="51"/>
  <c r="C1007" i="51"/>
  <c r="D1007" i="51"/>
  <c r="E1007" i="51"/>
  <c r="C987" i="51"/>
  <c r="E987" i="51"/>
  <c r="D987" i="51"/>
  <c r="E957" i="51"/>
  <c r="D957" i="51"/>
  <c r="C957" i="51"/>
  <c r="D944" i="51"/>
  <c r="C944" i="51"/>
  <c r="E944" i="51"/>
  <c r="D928" i="51"/>
  <c r="C928" i="51"/>
  <c r="E928" i="51"/>
  <c r="C883" i="51"/>
  <c r="D883" i="51"/>
  <c r="E883" i="51"/>
  <c r="D848" i="51"/>
  <c r="C848" i="51"/>
  <c r="E848" i="51"/>
  <c r="C831" i="51"/>
  <c r="D831" i="51"/>
  <c r="E831" i="51"/>
  <c r="E813" i="51"/>
  <c r="D813" i="51"/>
  <c r="C813" i="51"/>
  <c r="C778" i="51"/>
  <c r="D778" i="51"/>
  <c r="E778" i="51"/>
  <c r="C743" i="51"/>
  <c r="D743" i="51"/>
  <c r="E743" i="51"/>
  <c r="E725" i="51"/>
  <c r="C725" i="51"/>
  <c r="D725" i="51"/>
  <c r="C707" i="51"/>
  <c r="D707" i="51"/>
  <c r="E707" i="51"/>
  <c r="E674" i="51"/>
  <c r="C674" i="51"/>
  <c r="D674" i="51"/>
  <c r="C647" i="51"/>
  <c r="E647" i="51"/>
  <c r="D647" i="51"/>
  <c r="D620" i="51"/>
  <c r="C620" i="51"/>
  <c r="E620" i="51"/>
  <c r="E590" i="51"/>
  <c r="C590" i="51"/>
  <c r="D590" i="51"/>
  <c r="D556" i="51"/>
  <c r="E556" i="51"/>
  <c r="C556" i="51"/>
  <c r="E526" i="51"/>
  <c r="C526" i="51"/>
  <c r="D526" i="51"/>
  <c r="D505" i="51"/>
  <c r="E505" i="51"/>
  <c r="C505" i="51"/>
  <c r="C480" i="51"/>
  <c r="E480" i="51"/>
  <c r="D480" i="51"/>
  <c r="E443" i="51"/>
  <c r="C443" i="51"/>
  <c r="D443" i="51"/>
  <c r="E411" i="51"/>
  <c r="C411" i="51"/>
  <c r="D411" i="51"/>
  <c r="C388" i="51"/>
  <c r="E388" i="51"/>
  <c r="D388" i="51"/>
  <c r="C355" i="51"/>
  <c r="D355" i="51"/>
  <c r="E355" i="51"/>
  <c r="C307" i="51"/>
  <c r="D307" i="51"/>
  <c r="E307" i="51"/>
  <c r="E278" i="51"/>
  <c r="D278" i="51"/>
  <c r="C278" i="51"/>
  <c r="E212" i="51"/>
  <c r="C212" i="51"/>
  <c r="D212" i="51"/>
  <c r="D167" i="51"/>
  <c r="C167" i="51"/>
  <c r="E167" i="51"/>
  <c r="E1038" i="51"/>
  <c r="C1038" i="51"/>
  <c r="D1038" i="51"/>
  <c r="C1018" i="51"/>
  <c r="D1018" i="51"/>
  <c r="E1018" i="51"/>
  <c r="C1006" i="51"/>
  <c r="D1006" i="51"/>
  <c r="E1006" i="51"/>
  <c r="C986" i="51"/>
  <c r="E986" i="51"/>
  <c r="D986" i="51"/>
  <c r="E974" i="51"/>
  <c r="C974" i="51"/>
  <c r="D974" i="51"/>
  <c r="C954" i="51"/>
  <c r="E954" i="51"/>
  <c r="D954" i="51"/>
  <c r="C942" i="51"/>
  <c r="D942" i="51"/>
  <c r="E942" i="51"/>
  <c r="C922" i="51"/>
  <c r="E922" i="51"/>
  <c r="D922" i="51"/>
  <c r="D908" i="51"/>
  <c r="E908" i="51"/>
  <c r="C908" i="51"/>
  <c r="D892" i="51"/>
  <c r="C892" i="51"/>
  <c r="E892" i="51"/>
  <c r="C875" i="51"/>
  <c r="E875" i="51"/>
  <c r="D875" i="51"/>
  <c r="E845" i="51"/>
  <c r="D845" i="51"/>
  <c r="C845" i="51"/>
  <c r="E825" i="51"/>
  <c r="D825" i="51"/>
  <c r="C825" i="51"/>
  <c r="D806" i="51"/>
  <c r="E806" i="51"/>
  <c r="C806" i="51"/>
  <c r="D780" i="51"/>
  <c r="E780" i="51"/>
  <c r="C780" i="51"/>
  <c r="D764" i="51"/>
  <c r="C764" i="51"/>
  <c r="E764" i="51"/>
  <c r="C747" i="51"/>
  <c r="E747" i="51"/>
  <c r="D747" i="51"/>
  <c r="E717" i="51"/>
  <c r="D717" i="51"/>
  <c r="C717" i="51"/>
  <c r="E697" i="51"/>
  <c r="D697" i="51"/>
  <c r="C697" i="51"/>
  <c r="C675" i="51"/>
  <c r="D675" i="51"/>
  <c r="E675" i="51"/>
  <c r="D652" i="51"/>
  <c r="E652" i="51"/>
  <c r="C652" i="51"/>
  <c r="E629" i="51"/>
  <c r="C629" i="51"/>
  <c r="D629" i="51"/>
  <c r="D612" i="51"/>
  <c r="E612" i="51"/>
  <c r="C612" i="51"/>
  <c r="E589" i="51"/>
  <c r="D589" i="51"/>
  <c r="C589" i="51"/>
  <c r="E569" i="51"/>
  <c r="D569" i="51"/>
  <c r="C569" i="51"/>
  <c r="C547" i="51"/>
  <c r="D547" i="51"/>
  <c r="E547" i="51"/>
  <c r="C524" i="51"/>
  <c r="E524" i="51"/>
  <c r="D524" i="51"/>
  <c r="C508" i="51"/>
  <c r="D508" i="51"/>
  <c r="E508" i="51"/>
  <c r="C492" i="51"/>
  <c r="D492" i="51"/>
  <c r="E492" i="51"/>
  <c r="C476" i="51"/>
  <c r="E476" i="51"/>
  <c r="D476" i="51"/>
  <c r="E459" i="51"/>
  <c r="C459" i="51"/>
  <c r="D459" i="51"/>
  <c r="E442" i="51"/>
  <c r="C442" i="51"/>
  <c r="D442" i="51"/>
  <c r="E414" i="51"/>
  <c r="D414" i="51"/>
  <c r="C414" i="51"/>
  <c r="E390" i="51"/>
  <c r="D390" i="51"/>
  <c r="C390" i="51"/>
  <c r="E331" i="51"/>
  <c r="C331" i="51"/>
  <c r="D331" i="51"/>
  <c r="C308" i="51"/>
  <c r="E308" i="51"/>
  <c r="D308" i="51"/>
  <c r="E267" i="51"/>
  <c r="C267" i="51"/>
  <c r="D267" i="51"/>
  <c r="C234" i="51"/>
  <c r="D234" i="51"/>
  <c r="E234" i="51"/>
  <c r="C206" i="51"/>
  <c r="D206" i="51"/>
  <c r="E206" i="51"/>
  <c r="C150" i="51"/>
  <c r="E150" i="51"/>
  <c r="D150" i="51"/>
  <c r="E125" i="51"/>
  <c r="D125" i="51"/>
  <c r="C125" i="51"/>
  <c r="D80" i="51"/>
  <c r="C80" i="51"/>
  <c r="E80" i="51"/>
  <c r="D12" i="51"/>
  <c r="C12" i="51"/>
  <c r="E12" i="51"/>
  <c r="E898" i="51"/>
  <c r="C898" i="51"/>
  <c r="D898" i="51"/>
  <c r="D886" i="51"/>
  <c r="C886" i="51"/>
  <c r="E886" i="51"/>
  <c r="E866" i="51"/>
  <c r="C866" i="51"/>
  <c r="D866" i="51"/>
  <c r="D854" i="51"/>
  <c r="C854" i="51"/>
  <c r="E854" i="51"/>
  <c r="E834" i="51"/>
  <c r="D834" i="51"/>
  <c r="C834" i="51"/>
  <c r="D822" i="51"/>
  <c r="C822" i="51"/>
  <c r="E822" i="51"/>
  <c r="E802" i="51"/>
  <c r="C802" i="51"/>
  <c r="D802" i="51"/>
  <c r="D790" i="51"/>
  <c r="C790" i="51"/>
  <c r="E790" i="51"/>
  <c r="E770" i="51"/>
  <c r="C770" i="51"/>
  <c r="D770" i="51"/>
  <c r="D758" i="51"/>
  <c r="E758" i="51"/>
  <c r="C758" i="51"/>
  <c r="E738" i="51"/>
  <c r="C738" i="51"/>
  <c r="D738" i="51"/>
  <c r="D726" i="51"/>
  <c r="C726" i="51"/>
  <c r="E726" i="51"/>
  <c r="E705" i="51"/>
  <c r="C705" i="51"/>
  <c r="D705" i="51"/>
  <c r="D694" i="51"/>
  <c r="C694" i="51"/>
  <c r="E694" i="51"/>
  <c r="E673" i="51"/>
  <c r="C673" i="51"/>
  <c r="D673" i="51"/>
  <c r="D662" i="51"/>
  <c r="C662" i="51"/>
  <c r="E662" i="51"/>
  <c r="E641" i="51"/>
  <c r="C641" i="51"/>
  <c r="D641" i="51"/>
  <c r="D630" i="51"/>
  <c r="C630" i="51"/>
  <c r="E630" i="51"/>
  <c r="E609" i="51"/>
  <c r="C609" i="51"/>
  <c r="D609" i="51"/>
  <c r="D598" i="51"/>
  <c r="C598" i="51"/>
  <c r="E598" i="51"/>
  <c r="E577" i="51"/>
  <c r="C577" i="51"/>
  <c r="D577" i="51"/>
  <c r="D566" i="51"/>
  <c r="C566" i="51"/>
  <c r="E566" i="51"/>
  <c r="E545" i="51"/>
  <c r="C545" i="51"/>
  <c r="D545" i="51"/>
  <c r="E534" i="51"/>
  <c r="D534" i="51"/>
  <c r="C534" i="51"/>
  <c r="D509" i="51"/>
  <c r="E509" i="51"/>
  <c r="C509" i="51"/>
  <c r="D477" i="51"/>
  <c r="E477" i="51"/>
  <c r="C477" i="51"/>
  <c r="E454" i="51"/>
  <c r="D454" i="51"/>
  <c r="C454" i="51"/>
  <c r="E438" i="51"/>
  <c r="D438" i="51"/>
  <c r="C438" i="51"/>
  <c r="E422" i="51"/>
  <c r="D422" i="51"/>
  <c r="C422" i="51"/>
  <c r="C380" i="51"/>
  <c r="D380" i="51"/>
  <c r="E380" i="51"/>
  <c r="C359" i="51"/>
  <c r="D359" i="51"/>
  <c r="E359" i="51"/>
  <c r="E330" i="51"/>
  <c r="C330" i="51"/>
  <c r="D330" i="51"/>
  <c r="C292" i="51"/>
  <c r="E292" i="51"/>
  <c r="D292" i="51"/>
  <c r="D261" i="51"/>
  <c r="E261" i="51"/>
  <c r="C261" i="51"/>
  <c r="D243" i="51"/>
  <c r="C243" i="51"/>
  <c r="E243" i="51"/>
  <c r="E205" i="51"/>
  <c r="C205" i="51"/>
  <c r="D205" i="51"/>
  <c r="D187" i="51"/>
  <c r="C187" i="51"/>
  <c r="E187" i="51"/>
  <c r="D155" i="51"/>
  <c r="C155" i="51"/>
  <c r="E155" i="51"/>
  <c r="D112" i="51"/>
  <c r="E112" i="51"/>
  <c r="C112" i="51"/>
  <c r="C83" i="51"/>
  <c r="D83" i="51"/>
  <c r="E83" i="51"/>
  <c r="D44" i="51"/>
  <c r="C44" i="51"/>
  <c r="E44" i="51"/>
  <c r="D445" i="51"/>
  <c r="E445" i="51"/>
  <c r="C445" i="51"/>
  <c r="C400" i="51"/>
  <c r="E400" i="51"/>
  <c r="D400" i="51"/>
  <c r="E374" i="51"/>
  <c r="D374" i="51"/>
  <c r="C374" i="51"/>
  <c r="E362" i="51"/>
  <c r="C362" i="51"/>
  <c r="D362" i="51"/>
  <c r="C344" i="51"/>
  <c r="D344" i="51"/>
  <c r="E344" i="51"/>
  <c r="E326" i="51"/>
  <c r="D326" i="51"/>
  <c r="C326" i="51"/>
  <c r="C284" i="51"/>
  <c r="E284" i="51"/>
  <c r="D284" i="51"/>
  <c r="D269" i="51"/>
  <c r="E269" i="51"/>
  <c r="C269" i="51"/>
  <c r="C250" i="51"/>
  <c r="D250" i="51"/>
  <c r="E250" i="51"/>
  <c r="E221" i="51"/>
  <c r="D221" i="51"/>
  <c r="C221" i="51"/>
  <c r="E188" i="51"/>
  <c r="C188" i="51"/>
  <c r="D188" i="51"/>
  <c r="D163" i="51"/>
  <c r="C163" i="51"/>
  <c r="E163" i="51"/>
  <c r="C137" i="51"/>
  <c r="E137" i="51"/>
  <c r="D137" i="51"/>
  <c r="E116" i="51"/>
  <c r="D116" i="51"/>
  <c r="C116" i="51"/>
  <c r="E81" i="51"/>
  <c r="D81" i="51"/>
  <c r="C81" i="51"/>
  <c r="D52" i="51"/>
  <c r="C52" i="51"/>
  <c r="E52" i="51"/>
  <c r="D28" i="51"/>
  <c r="C28" i="51"/>
  <c r="E28" i="51"/>
  <c r="E378" i="51"/>
  <c r="C378" i="51"/>
  <c r="D378" i="51"/>
  <c r="D353" i="51"/>
  <c r="C353" i="51"/>
  <c r="E353" i="51"/>
  <c r="E338" i="51"/>
  <c r="D338" i="51"/>
  <c r="C338" i="51"/>
  <c r="E314" i="51"/>
  <c r="C314" i="51"/>
  <c r="D314" i="51"/>
  <c r="D289" i="51"/>
  <c r="C289" i="51"/>
  <c r="E289" i="51"/>
  <c r="E274" i="51"/>
  <c r="D274" i="51"/>
  <c r="C274" i="51"/>
  <c r="E263" i="51"/>
  <c r="C263" i="51"/>
  <c r="D263" i="51"/>
  <c r="E244" i="51"/>
  <c r="C244" i="51"/>
  <c r="D244" i="51"/>
  <c r="C230" i="51"/>
  <c r="E230" i="51"/>
  <c r="D230" i="51"/>
  <c r="C218" i="51"/>
  <c r="D218" i="51"/>
  <c r="E218" i="51"/>
  <c r="D201" i="51"/>
  <c r="E201" i="51"/>
  <c r="C201" i="51"/>
  <c r="E184" i="51"/>
  <c r="D184" i="51"/>
  <c r="C184" i="51"/>
  <c r="D171" i="51"/>
  <c r="E171" i="51"/>
  <c r="C171" i="51"/>
  <c r="D139" i="51"/>
  <c r="E139" i="51"/>
  <c r="C139" i="51"/>
  <c r="D123" i="51"/>
  <c r="E123" i="51"/>
  <c r="C123" i="51"/>
  <c r="C107" i="51"/>
  <c r="E107" i="51"/>
  <c r="D107" i="51"/>
  <c r="D40" i="51"/>
  <c r="E40" i="51"/>
  <c r="C40" i="51"/>
  <c r="C14" i="51"/>
  <c r="D14" i="51"/>
  <c r="E14" i="51"/>
  <c r="C149" i="51"/>
  <c r="D149" i="51"/>
  <c r="E149" i="51"/>
  <c r="D119" i="51"/>
  <c r="E119" i="51"/>
  <c r="C119" i="51"/>
  <c r="E93" i="51"/>
  <c r="D93" i="51"/>
  <c r="C93" i="51"/>
  <c r="C75" i="51"/>
  <c r="E75" i="51"/>
  <c r="D75" i="51"/>
  <c r="D64" i="51"/>
  <c r="C64" i="51"/>
  <c r="E64" i="51"/>
  <c r="C31" i="51"/>
  <c r="E31" i="51"/>
  <c r="D31" i="51"/>
  <c r="E9" i="51"/>
  <c r="C9" i="51"/>
  <c r="D9" i="51"/>
  <c r="E109" i="51"/>
  <c r="D109" i="51"/>
  <c r="C109" i="51"/>
  <c r="D96" i="51"/>
  <c r="C96" i="51"/>
  <c r="E96" i="51"/>
  <c r="D74" i="51"/>
  <c r="E74" i="51"/>
  <c r="C74" i="51"/>
  <c r="D60" i="51"/>
  <c r="C60" i="51"/>
  <c r="E60" i="51"/>
  <c r="E49" i="51"/>
  <c r="D49" i="51"/>
  <c r="C49" i="51"/>
  <c r="E37" i="51"/>
  <c r="C37" i="51"/>
  <c r="D37" i="51"/>
  <c r="C27" i="51"/>
  <c r="D27" i="51"/>
  <c r="E27" i="51"/>
  <c r="C15" i="51"/>
  <c r="E15" i="51"/>
  <c r="D15" i="51"/>
  <c r="D3037" i="51"/>
  <c r="C3037" i="51"/>
  <c r="E3037" i="51"/>
  <c r="D3101" i="51"/>
  <c r="C3101" i="51"/>
  <c r="E3101" i="51"/>
  <c r="D3165" i="51"/>
  <c r="C3165" i="51"/>
  <c r="E3165" i="51"/>
  <c r="C3215" i="51"/>
  <c r="D3215" i="51"/>
  <c r="E3215" i="51"/>
  <c r="E3254" i="51"/>
  <c r="C3254" i="51"/>
  <c r="D3254" i="51"/>
  <c r="D3293" i="51"/>
  <c r="C3293" i="51"/>
  <c r="E3293" i="51"/>
  <c r="C3343" i="51"/>
  <c r="D3343" i="51"/>
  <c r="E3343" i="51"/>
  <c r="E3378" i="51"/>
  <c r="D3378" i="51"/>
  <c r="C3378" i="51"/>
  <c r="E3410" i="51"/>
  <c r="D3410" i="51"/>
  <c r="C3410" i="51"/>
  <c r="E3442" i="51"/>
  <c r="D3442" i="51"/>
  <c r="C3442" i="51"/>
  <c r="E3474" i="51"/>
  <c r="D3474" i="51"/>
  <c r="C3474" i="51"/>
  <c r="E3506" i="51"/>
  <c r="D3506" i="51"/>
  <c r="C3506" i="51"/>
  <c r="E3538" i="51"/>
  <c r="D3538" i="51"/>
  <c r="C3538" i="51"/>
  <c r="E3570" i="51"/>
  <c r="D3570" i="51"/>
  <c r="C3570" i="51"/>
  <c r="E3602" i="51"/>
  <c r="D3602" i="51"/>
  <c r="C3602" i="51"/>
  <c r="E3634" i="51"/>
  <c r="D3634" i="51"/>
  <c r="C3634" i="51"/>
  <c r="E3666" i="51"/>
  <c r="D3666" i="51"/>
  <c r="C3666" i="51"/>
  <c r="E3698" i="51"/>
  <c r="D3698" i="51"/>
  <c r="C3698" i="51"/>
  <c r="E3730" i="51"/>
  <c r="D3730" i="51"/>
  <c r="C3730" i="51"/>
  <c r="E3762" i="51"/>
  <c r="D3762" i="51"/>
  <c r="C3762" i="51"/>
  <c r="E3794" i="51"/>
  <c r="D3794" i="51"/>
  <c r="C3794" i="51"/>
  <c r="E3826" i="51"/>
  <c r="D3826" i="51"/>
  <c r="C3826" i="51"/>
  <c r="E3858" i="51"/>
  <c r="D3858" i="51"/>
  <c r="C3858" i="51"/>
  <c r="E3890" i="51"/>
  <c r="D3890" i="51"/>
  <c r="C3890" i="51"/>
  <c r="E3922" i="51"/>
  <c r="D3922" i="51"/>
  <c r="C3922" i="51"/>
  <c r="E3954" i="51"/>
  <c r="D3954" i="51"/>
  <c r="C3954" i="51"/>
  <c r="E3986" i="51"/>
  <c r="D3986" i="51"/>
  <c r="C3986" i="51"/>
  <c r="E4018" i="51"/>
  <c r="D4018" i="51"/>
  <c r="C4018" i="51"/>
  <c r="E4050" i="51"/>
  <c r="D4050" i="51"/>
  <c r="C4050" i="51"/>
  <c r="E4082" i="51"/>
  <c r="D4082" i="51"/>
  <c r="C4082" i="51"/>
  <c r="E4114" i="51"/>
  <c r="D4114" i="51"/>
  <c r="C4114" i="51"/>
  <c r="E3082" i="51"/>
  <c r="C3082" i="51"/>
  <c r="D3082" i="51"/>
  <c r="D3241" i="51"/>
  <c r="E3241" i="51"/>
  <c r="C3241" i="51"/>
  <c r="D3305" i="51"/>
  <c r="E3305" i="51"/>
  <c r="C3305" i="51"/>
  <c r="D3419" i="51"/>
  <c r="E3419" i="51"/>
  <c r="C3419" i="51"/>
  <c r="D3483" i="51"/>
  <c r="E3483" i="51"/>
  <c r="C3483" i="51"/>
  <c r="D3547" i="51"/>
  <c r="E3547" i="51"/>
  <c r="C3547" i="51"/>
  <c r="D3659" i="51"/>
  <c r="E3659" i="51"/>
  <c r="C3659" i="51"/>
  <c r="C3715" i="51"/>
  <c r="D3715" i="51"/>
  <c r="E3715" i="51"/>
  <c r="D3771" i="51"/>
  <c r="E3771" i="51"/>
  <c r="C3771" i="51"/>
  <c r="D3835" i="51"/>
  <c r="E3835" i="51"/>
  <c r="C3835" i="51"/>
  <c r="D3947" i="51"/>
  <c r="E3947" i="51"/>
  <c r="C3947" i="51"/>
  <c r="D4011" i="51"/>
  <c r="E4011" i="51"/>
  <c r="C4011" i="51"/>
  <c r="C4099" i="51"/>
  <c r="D4099" i="51"/>
  <c r="E4099" i="51"/>
  <c r="D4133" i="51"/>
  <c r="E4133" i="51"/>
  <c r="C4133" i="51"/>
  <c r="D4145" i="51"/>
  <c r="C4145" i="51"/>
  <c r="E4145" i="51"/>
  <c r="D4169" i="51"/>
  <c r="E4169" i="51"/>
  <c r="C4169" i="51"/>
  <c r="D4185" i="51"/>
  <c r="E4185" i="51"/>
  <c r="C4185" i="51"/>
  <c r="D4201" i="51"/>
  <c r="E4201" i="51"/>
  <c r="C4201" i="51"/>
  <c r="D4217" i="51"/>
  <c r="E4217" i="51"/>
  <c r="C4217" i="51"/>
  <c r="D4229" i="51"/>
  <c r="E4229" i="51"/>
  <c r="C4229" i="51"/>
  <c r="D4245" i="51"/>
  <c r="C4245" i="51"/>
  <c r="E4245" i="51"/>
  <c r="C4259" i="51"/>
  <c r="D4259" i="51"/>
  <c r="E4259" i="51"/>
  <c r="C4275" i="51"/>
  <c r="E4275" i="51"/>
  <c r="D4275" i="51"/>
  <c r="D4297" i="51"/>
  <c r="E4297" i="51"/>
  <c r="C4297" i="51"/>
  <c r="D4315" i="51"/>
  <c r="E4315" i="51"/>
  <c r="C4315" i="51"/>
  <c r="D4333" i="51"/>
  <c r="C4333" i="51"/>
  <c r="E4333" i="51"/>
  <c r="D4347" i="51"/>
  <c r="E4347" i="51"/>
  <c r="C4347" i="51"/>
  <c r="D4363" i="51"/>
  <c r="E4363" i="51"/>
  <c r="C4363" i="51"/>
  <c r="E4375" i="51"/>
  <c r="D4375" i="51"/>
  <c r="C4375" i="51"/>
  <c r="E4391" i="51"/>
  <c r="C4391" i="51"/>
  <c r="D4391" i="51"/>
  <c r="E4407" i="51"/>
  <c r="D4407" i="51"/>
  <c r="C4407" i="51"/>
  <c r="D4421" i="51"/>
  <c r="E4421" i="51"/>
  <c r="C4421" i="51"/>
  <c r="C4435" i="51"/>
  <c r="E4435" i="51"/>
  <c r="D4435" i="51"/>
  <c r="C4451" i="51"/>
  <c r="D4451" i="51"/>
  <c r="E4451" i="51"/>
  <c r="D4465" i="51"/>
  <c r="C4465" i="51"/>
  <c r="E4465" i="51"/>
  <c r="C4479" i="51"/>
  <c r="D4479" i="51"/>
  <c r="E4479" i="51"/>
  <c r="D4493" i="51"/>
  <c r="C4493" i="51"/>
  <c r="E4493" i="51"/>
  <c r="D3029" i="51"/>
  <c r="C3029" i="51"/>
  <c r="E3029" i="51"/>
  <c r="D3157" i="51"/>
  <c r="C3157" i="51"/>
  <c r="E3157" i="51"/>
  <c r="C3231" i="51"/>
  <c r="D3231" i="51"/>
  <c r="E3231" i="51"/>
  <c r="E3270" i="51"/>
  <c r="C3270" i="51"/>
  <c r="D3270" i="51"/>
  <c r="D3341" i="51"/>
  <c r="C3341" i="51"/>
  <c r="E3341" i="51"/>
  <c r="E3406" i="51"/>
  <c r="C3406" i="51"/>
  <c r="D3406" i="51"/>
  <c r="E3502" i="51"/>
  <c r="C3502" i="51"/>
  <c r="D3502" i="51"/>
  <c r="E3558" i="51"/>
  <c r="C3558" i="51"/>
  <c r="D3558" i="51"/>
  <c r="E3646" i="51"/>
  <c r="D3646" i="51"/>
  <c r="C3646" i="51"/>
  <c r="E3702" i="51"/>
  <c r="C3702" i="51"/>
  <c r="D3702" i="51"/>
  <c r="E3806" i="51"/>
  <c r="D3806" i="51"/>
  <c r="C3806" i="51"/>
  <c r="E3862" i="51"/>
  <c r="C3862" i="51"/>
  <c r="D3862" i="51"/>
  <c r="E3942" i="51"/>
  <c r="C3942" i="51"/>
  <c r="D3942" i="51"/>
  <c r="E4006" i="51"/>
  <c r="C4006" i="51"/>
  <c r="D4006" i="51"/>
  <c r="E4094" i="51"/>
  <c r="D4094" i="51"/>
  <c r="C4094" i="51"/>
  <c r="E641" i="55"/>
  <c r="Q641" i="55" s="1"/>
  <c r="E640" i="55"/>
  <c r="Q640" i="55" s="1"/>
  <c r="E639" i="55"/>
  <c r="Q639" i="55" s="1"/>
  <c r="E638" i="55"/>
  <c r="Q638" i="55" s="1"/>
  <c r="E635" i="55"/>
  <c r="Q635" i="55" s="1"/>
  <c r="E634" i="55"/>
  <c r="Q634" i="55" s="1"/>
  <c r="E633" i="55"/>
  <c r="E632" i="55"/>
  <c r="Q632" i="55" s="1"/>
  <c r="E631" i="55"/>
  <c r="Q631" i="55" s="1"/>
  <c r="E630" i="55"/>
  <c r="Q630" i="55" s="1"/>
  <c r="E629" i="55"/>
  <c r="Q629" i="55" s="1"/>
  <c r="E628" i="55"/>
  <c r="Q628" i="55" s="1"/>
  <c r="E627" i="55"/>
  <c r="Q627" i="55" s="1"/>
  <c r="E626" i="55"/>
  <c r="Q626" i="55" s="1"/>
  <c r="E625" i="55"/>
  <c r="E624" i="55"/>
  <c r="Q624" i="55" s="1"/>
  <c r="E623" i="55"/>
  <c r="Q623" i="55" s="1"/>
  <c r="E622" i="55"/>
  <c r="Q622" i="55" s="1"/>
  <c r="E621" i="55"/>
  <c r="Q621" i="55" s="1"/>
  <c r="E620" i="55"/>
  <c r="Q620" i="55" s="1"/>
  <c r="E617" i="55"/>
  <c r="Q617" i="55" s="1"/>
  <c r="E616" i="55"/>
  <c r="Q616" i="55" s="1"/>
  <c r="E615" i="55"/>
  <c r="Q615" i="55" s="1"/>
  <c r="E614" i="55"/>
  <c r="E613" i="55"/>
  <c r="Q613" i="55" s="1"/>
  <c r="E612" i="55"/>
  <c r="Q612" i="55" s="1"/>
  <c r="E611" i="55"/>
  <c r="E610" i="55"/>
  <c r="Q610" i="55" s="1"/>
  <c r="E609" i="55"/>
  <c r="Q609" i="55" s="1"/>
  <c r="E608" i="55"/>
  <c r="Q608" i="55" s="1"/>
  <c r="E605" i="55"/>
  <c r="Q605" i="55" s="1"/>
  <c r="E604" i="55"/>
  <c r="Q604" i="55" s="1"/>
  <c r="E603" i="55"/>
  <c r="Q603" i="55" s="1"/>
  <c r="E602" i="55"/>
  <c r="E601" i="55"/>
  <c r="E600" i="55"/>
  <c r="Q600" i="55" s="1"/>
  <c r="E599" i="55"/>
  <c r="Q599" i="55" s="1"/>
  <c r="E598" i="55"/>
  <c r="Q598" i="55" s="1"/>
  <c r="E597" i="55"/>
  <c r="Q597" i="55" s="1"/>
  <c r="E596" i="55"/>
  <c r="E595" i="55"/>
  <c r="Q595" i="55" s="1"/>
  <c r="E594" i="55"/>
  <c r="Q594" i="55" s="1"/>
  <c r="E593" i="55"/>
  <c r="E592" i="55"/>
  <c r="Q592" i="55" s="1"/>
  <c r="E591" i="55"/>
  <c r="Q591" i="55" s="1"/>
  <c r="E588" i="55"/>
  <c r="Q588" i="55" s="1"/>
  <c r="E587" i="55"/>
  <c r="Q587" i="55" s="1"/>
  <c r="E586" i="55"/>
  <c r="Q586" i="55" s="1"/>
  <c r="E585" i="55"/>
  <c r="Q585" i="55" s="1"/>
  <c r="E584" i="55"/>
  <c r="E583" i="55"/>
  <c r="E582" i="55"/>
  <c r="Q582" i="55" s="1"/>
  <c r="E581" i="55"/>
  <c r="Q581" i="55" s="1"/>
  <c r="E580" i="55"/>
  <c r="Q580" i="55" s="1"/>
  <c r="E579" i="55"/>
  <c r="Q579" i="55" s="1"/>
  <c r="E578" i="55"/>
  <c r="E577" i="55"/>
  <c r="Q577" i="55" s="1"/>
  <c r="E576" i="55"/>
  <c r="Q576" i="55" s="1"/>
  <c r="E575" i="55"/>
  <c r="E572" i="55"/>
  <c r="Q572" i="55" s="1"/>
  <c r="E571" i="55"/>
  <c r="Q571" i="55" s="1"/>
  <c r="E570" i="55"/>
  <c r="Q570" i="55" s="1"/>
  <c r="E567" i="55"/>
  <c r="Q567" i="55" s="1"/>
  <c r="E566" i="55"/>
  <c r="Q566" i="55" s="1"/>
  <c r="E565" i="55"/>
  <c r="Q565" i="55" s="1"/>
  <c r="E564" i="55"/>
  <c r="E561" i="55"/>
  <c r="E560" i="55"/>
  <c r="Q560" i="55" s="1"/>
  <c r="E559" i="55"/>
  <c r="Q559" i="55" s="1"/>
  <c r="E558" i="55"/>
  <c r="Q558" i="55" s="1"/>
  <c r="E555" i="55"/>
  <c r="Q555" i="55" s="1"/>
  <c r="E554" i="55"/>
  <c r="E553" i="55"/>
  <c r="Q553" i="55" s="1"/>
  <c r="E552" i="55"/>
  <c r="Q552" i="55" s="1"/>
  <c r="E551" i="55"/>
  <c r="E550" i="55"/>
  <c r="Q550" i="55" s="1"/>
  <c r="E549" i="55"/>
  <c r="Q549" i="55" s="1"/>
  <c r="E546" i="55"/>
  <c r="Q546" i="55" s="1"/>
  <c r="E545" i="55"/>
  <c r="Q545" i="55" s="1"/>
  <c r="E544" i="55"/>
  <c r="Q544" i="55" s="1"/>
  <c r="E543" i="55"/>
  <c r="Q543" i="55" s="1"/>
  <c r="E542" i="55"/>
  <c r="E541" i="55"/>
  <c r="E540" i="55"/>
  <c r="Q540" i="55" s="1"/>
  <c r="E539" i="55"/>
  <c r="Q539" i="55" s="1"/>
  <c r="E538" i="55"/>
  <c r="Q538" i="55" s="1"/>
  <c r="E537" i="55"/>
  <c r="Q537" i="55" s="1"/>
  <c r="E536" i="55"/>
  <c r="E535" i="55"/>
  <c r="Q535" i="55" s="1"/>
  <c r="E534" i="55"/>
  <c r="Q534" i="55" s="1"/>
  <c r="E531" i="55"/>
  <c r="E528" i="55"/>
  <c r="Q528" i="55" s="1"/>
  <c r="E525" i="55"/>
  <c r="Q525" i="55" s="1"/>
  <c r="E522" i="55"/>
  <c r="Q522" i="55" s="1"/>
  <c r="E519" i="55"/>
  <c r="Q519" i="55" s="1"/>
  <c r="E518" i="55"/>
  <c r="Q518" i="55" s="1"/>
  <c r="E517" i="55"/>
  <c r="Q517" i="55" s="1"/>
  <c r="E516" i="55"/>
  <c r="E515" i="55"/>
  <c r="E514" i="55"/>
  <c r="Q514" i="55" s="1"/>
  <c r="E513" i="55"/>
  <c r="Q513" i="55" s="1"/>
  <c r="E512" i="55"/>
  <c r="Q512" i="55" s="1"/>
  <c r="E511" i="55"/>
  <c r="Q511" i="55" s="1"/>
  <c r="E510" i="55"/>
  <c r="E507" i="55"/>
  <c r="Q507" i="55" s="1"/>
  <c r="E506" i="55"/>
  <c r="Q506" i="55" s="1"/>
  <c r="E505" i="55"/>
  <c r="E502" i="55"/>
  <c r="Q502" i="55" s="1"/>
  <c r="E501" i="55"/>
  <c r="Q501" i="55" s="1"/>
  <c r="E500" i="55"/>
  <c r="E499" i="55"/>
  <c r="Q499" i="55" s="1"/>
  <c r="E498" i="55"/>
  <c r="E495" i="55"/>
  <c r="Q495" i="55" s="1"/>
  <c r="E494" i="55"/>
  <c r="Q494" i="55" s="1"/>
  <c r="E493" i="55"/>
  <c r="Q493" i="55" s="1"/>
  <c r="E492" i="55"/>
  <c r="E489" i="55"/>
  <c r="Q489" i="55" s="1"/>
  <c r="E488" i="55"/>
  <c r="Q488" i="55" s="1"/>
  <c r="E487" i="55"/>
  <c r="E484" i="55"/>
  <c r="Q484" i="55" s="1"/>
  <c r="E483" i="55"/>
  <c r="Q483" i="55" s="1"/>
  <c r="E482" i="55"/>
  <c r="Q482" i="55" s="1"/>
  <c r="E481" i="55"/>
  <c r="Q481" i="55" s="1"/>
  <c r="E480" i="55"/>
  <c r="Q480" i="55" s="1"/>
  <c r="E479" i="55"/>
  <c r="Q479" i="55" s="1"/>
  <c r="E478" i="55"/>
  <c r="Q478" i="55" s="1"/>
  <c r="E477" i="55"/>
  <c r="E476" i="55"/>
  <c r="Q476" i="55" s="1"/>
  <c r="E475" i="55"/>
  <c r="Q475" i="55" s="1"/>
  <c r="E474" i="55"/>
  <c r="Q474" i="55" s="1"/>
  <c r="E471" i="55"/>
  <c r="Q471" i="55" s="1"/>
  <c r="E468" i="55"/>
  <c r="Q468" i="55" s="1"/>
  <c r="E465" i="55"/>
  <c r="Q465" i="55" s="1"/>
  <c r="E462" i="55"/>
  <c r="Q462" i="55" s="1"/>
  <c r="E459" i="55"/>
  <c r="E458" i="55"/>
  <c r="Q458" i="55" s="1"/>
  <c r="E455" i="55"/>
  <c r="Q455" i="55" s="1"/>
  <c r="E454" i="55"/>
  <c r="Q454" i="55" s="1"/>
  <c r="E453" i="55"/>
  <c r="Q453" i="55" s="1"/>
  <c r="E452" i="55"/>
  <c r="Q452" i="55" s="1"/>
  <c r="E451" i="55"/>
  <c r="Q451" i="55" s="1"/>
  <c r="E448" i="55"/>
  <c r="Q448" i="55" s="1"/>
  <c r="E447" i="55"/>
  <c r="E446" i="55"/>
  <c r="Q446" i="55" s="1"/>
  <c r="E445" i="55"/>
  <c r="Q445" i="55" s="1"/>
  <c r="E444" i="55"/>
  <c r="Q444" i="55" s="1"/>
  <c r="E441" i="55"/>
  <c r="Q441" i="55" s="1"/>
  <c r="E440" i="55"/>
  <c r="Q440" i="55" s="1"/>
  <c r="E439" i="55"/>
  <c r="Q439" i="55" s="1"/>
  <c r="E438" i="55"/>
  <c r="Q438" i="55" s="1"/>
  <c r="E437" i="55"/>
  <c r="E436" i="55"/>
  <c r="Q436" i="55" s="1"/>
  <c r="E435" i="55"/>
  <c r="Q435" i="55" s="1"/>
  <c r="E434" i="55"/>
  <c r="Q434" i="55" s="1"/>
  <c r="E433" i="55"/>
  <c r="Q433" i="55" s="1"/>
  <c r="E432" i="55"/>
  <c r="Q432" i="55" s="1"/>
  <c r="E429" i="55"/>
  <c r="Q429" i="55" s="1"/>
  <c r="E428" i="55"/>
  <c r="Q428" i="55" s="1"/>
  <c r="E427" i="55"/>
  <c r="E426" i="55"/>
  <c r="E425" i="55"/>
  <c r="Q425" i="55" s="1"/>
  <c r="E422" i="55"/>
  <c r="E421" i="55"/>
  <c r="Q421" i="55" s="1"/>
  <c r="E420" i="55"/>
  <c r="Q420" i="55" s="1"/>
  <c r="E419" i="55"/>
  <c r="Q419" i="55" s="1"/>
  <c r="E418" i="55"/>
  <c r="Q418" i="55" s="1"/>
  <c r="E417" i="55"/>
  <c r="E416" i="55"/>
  <c r="Q416" i="55" s="1"/>
  <c r="E415" i="55"/>
  <c r="Q415" i="55" s="1"/>
  <c r="E414" i="55"/>
  <c r="Q414" i="55" s="1"/>
  <c r="E413" i="55"/>
  <c r="Q413" i="55" s="1"/>
  <c r="E412" i="55"/>
  <c r="Q412" i="55" s="1"/>
  <c r="E411" i="55"/>
  <c r="Q411" i="55" s="1"/>
  <c r="E410" i="55"/>
  <c r="Q410" i="55" s="1"/>
  <c r="E407" i="55"/>
  <c r="E406" i="55"/>
  <c r="Q406" i="55" s="1"/>
  <c r="E405" i="55"/>
  <c r="Q405" i="55" s="1"/>
  <c r="E404" i="55"/>
  <c r="E403" i="55"/>
  <c r="Q403" i="55" s="1"/>
  <c r="E400" i="55"/>
  <c r="Q400" i="55" s="1"/>
  <c r="E397" i="55"/>
  <c r="Q397" i="55" s="1"/>
  <c r="E396" i="55"/>
  <c r="Q396" i="55" s="1"/>
  <c r="E395" i="55"/>
  <c r="E394" i="55"/>
  <c r="Q394" i="55" s="1"/>
  <c r="E391" i="55"/>
  <c r="Q391" i="55" s="1"/>
  <c r="E390" i="55"/>
  <c r="Q390" i="55" s="1"/>
  <c r="E389" i="55"/>
  <c r="Q389" i="55" s="1"/>
  <c r="E388" i="55"/>
  <c r="Q388" i="55" s="1"/>
  <c r="E387" i="55"/>
  <c r="Q387" i="55" s="1"/>
  <c r="E386" i="55"/>
  <c r="Q386" i="55" s="1"/>
  <c r="E385" i="55"/>
  <c r="E384" i="55"/>
  <c r="Q384" i="55" s="1"/>
  <c r="E381" i="55"/>
  <c r="Q381" i="55" s="1"/>
  <c r="E380" i="55"/>
  <c r="E379" i="55"/>
  <c r="Q379" i="55" s="1"/>
  <c r="E378" i="55"/>
  <c r="Q378" i="55" s="1"/>
  <c r="E377" i="55"/>
  <c r="Q377" i="55" s="1"/>
  <c r="E374" i="55"/>
  <c r="Q374" i="55" s="1"/>
  <c r="E373" i="55"/>
  <c r="E372" i="55"/>
  <c r="Q372" i="55" s="1"/>
  <c r="E369" i="55"/>
  <c r="Q369" i="55" s="1"/>
  <c r="E368" i="55"/>
  <c r="Q368" i="55" s="1"/>
  <c r="E367" i="55"/>
  <c r="Q367" i="55" s="1"/>
  <c r="E366" i="55"/>
  <c r="Q366" i="55" s="1"/>
  <c r="E365" i="55"/>
  <c r="Q365" i="55" s="1"/>
  <c r="E364" i="55"/>
  <c r="Q364" i="55" s="1"/>
  <c r="E363" i="55"/>
  <c r="E362" i="55"/>
  <c r="Q362" i="55" s="1"/>
  <c r="E361" i="55"/>
  <c r="Q361" i="55" s="1"/>
  <c r="E360" i="55"/>
  <c r="E357" i="55"/>
  <c r="Q357" i="55" s="1"/>
  <c r="E356" i="55"/>
  <c r="Q356" i="55" s="1"/>
  <c r="E353" i="55"/>
  <c r="Q353" i="55" s="1"/>
  <c r="E352" i="55"/>
  <c r="Q352" i="55" s="1"/>
  <c r="E351" i="55"/>
  <c r="E350" i="55"/>
  <c r="Q350" i="55" s="1"/>
  <c r="E349" i="55"/>
  <c r="Q349" i="55" s="1"/>
  <c r="E348" i="55"/>
  <c r="Q348" i="55" s="1"/>
  <c r="E347" i="55"/>
  <c r="Q347" i="55" s="1"/>
  <c r="E346" i="55"/>
  <c r="Q346" i="55" s="1"/>
  <c r="E345" i="55"/>
  <c r="Q345" i="55" s="1"/>
  <c r="E344" i="55"/>
  <c r="Q344" i="55" s="1"/>
  <c r="E343" i="55"/>
  <c r="E342" i="55"/>
  <c r="Q342" i="55" s="1"/>
  <c r="E341" i="55"/>
  <c r="Q341" i="55" s="1"/>
  <c r="E340" i="55"/>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E320" i="55"/>
  <c r="Q320" i="55" s="1"/>
  <c r="E319" i="55"/>
  <c r="Q319" i="55" s="1"/>
  <c r="E318" i="55"/>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E275" i="55"/>
  <c r="Q275" i="55" s="1"/>
  <c r="E274" i="55"/>
  <c r="Q274" i="55" s="1"/>
  <c r="E273" i="55"/>
  <c r="Q273" i="55" s="1"/>
  <c r="E272" i="55"/>
  <c r="Q272" i="55" s="1"/>
  <c r="E269" i="55"/>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E240" i="55"/>
  <c r="Q240" i="55" s="1"/>
  <c r="E239" i="55"/>
  <c r="Q239" i="55" s="1"/>
  <c r="E238" i="55"/>
  <c r="E235" i="55"/>
  <c r="Q235" i="55" s="1"/>
  <c r="E234" i="55"/>
  <c r="Q234" i="55" s="1"/>
  <c r="E231" i="55"/>
  <c r="Q231" i="55" s="1"/>
  <c r="E230" i="55"/>
  <c r="Q230" i="55" s="1"/>
  <c r="E229" i="55"/>
  <c r="E226" i="55"/>
  <c r="Q226" i="55" s="1"/>
  <c r="E225" i="55"/>
  <c r="Q225" i="55" s="1"/>
  <c r="E224" i="55"/>
  <c r="Q224" i="55" s="1"/>
  <c r="E223" i="55"/>
  <c r="Q223" i="55" s="1"/>
  <c r="E222" i="55"/>
  <c r="Q222" i="55" s="1"/>
  <c r="E221" i="55"/>
  <c r="Q221" i="55" s="1"/>
  <c r="E220" i="55"/>
  <c r="Q220" i="55" s="1"/>
  <c r="E217" i="55"/>
  <c r="E216" i="55"/>
  <c r="Q216" i="55" s="1"/>
  <c r="E215" i="55"/>
  <c r="Q215" i="55" s="1"/>
  <c r="E214" i="55"/>
  <c r="E213" i="55"/>
  <c r="Q213" i="55" s="1"/>
  <c r="E212" i="55"/>
  <c r="Q212" i="55" s="1"/>
  <c r="E211" i="55"/>
  <c r="Q211" i="55" s="1"/>
  <c r="E210" i="55"/>
  <c r="Q210" i="55" s="1"/>
  <c r="E209" i="55"/>
  <c r="E208" i="55"/>
  <c r="Q208" i="55" s="1"/>
  <c r="E207" i="55"/>
  <c r="Q207" i="55" s="1"/>
  <c r="E206" i="55"/>
  <c r="Q206" i="55" s="1"/>
  <c r="E205" i="55"/>
  <c r="Q205" i="55" s="1"/>
  <c r="E204" i="55"/>
  <c r="Q204" i="55" s="1"/>
  <c r="E201" i="55"/>
  <c r="Q201" i="55" s="1"/>
  <c r="E200" i="55"/>
  <c r="Q200" i="55" s="1"/>
  <c r="E199" i="55"/>
  <c r="E198" i="55"/>
  <c r="Q198" i="55" s="1"/>
  <c r="E195" i="55"/>
  <c r="Q195" i="55" s="1"/>
  <c r="E194" i="55"/>
  <c r="E193" i="55"/>
  <c r="Q193" i="55" s="1"/>
  <c r="E192" i="55"/>
  <c r="Q192" i="55" s="1"/>
  <c r="E191" i="55"/>
  <c r="Q191" i="55" s="1"/>
  <c r="E190" i="55"/>
  <c r="Q190" i="55" s="1"/>
  <c r="E189" i="55"/>
  <c r="E186" i="55"/>
  <c r="Q186" i="55" s="1"/>
  <c r="E185" i="55"/>
  <c r="Q185" i="55" s="1"/>
  <c r="E184" i="55"/>
  <c r="Q184" i="55" s="1"/>
  <c r="E183" i="55"/>
  <c r="E182" i="55"/>
  <c r="Q182" i="55" s="1"/>
  <c r="E181" i="55"/>
  <c r="Q181" i="55" s="1"/>
  <c r="E180" i="55"/>
  <c r="E177" i="55"/>
  <c r="Q177" i="55" s="1"/>
  <c r="E176" i="55"/>
  <c r="E175" i="55"/>
  <c r="Q175" i="55" s="1"/>
  <c r="E174" i="55"/>
  <c r="Q174" i="55" s="1"/>
  <c r="E173" i="55"/>
  <c r="E170" i="55"/>
  <c r="Q170" i="55" s="1"/>
  <c r="E169" i="55"/>
  <c r="Q169" i="55" s="1"/>
  <c r="E168" i="55"/>
  <c r="Q168" i="55" s="1"/>
  <c r="E167" i="55"/>
  <c r="Q167" i="55" s="1"/>
  <c r="E166" i="55"/>
  <c r="Q166" i="55" s="1"/>
  <c r="E165" i="55"/>
  <c r="Q165" i="55" s="1"/>
  <c r="E164" i="55"/>
  <c r="Q164" i="55" s="1"/>
  <c r="E163" i="55"/>
  <c r="E162" i="55"/>
  <c r="Q162" i="55" s="1"/>
  <c r="E161" i="55"/>
  <c r="Q161" i="55" s="1"/>
  <c r="E160" i="55"/>
  <c r="E159" i="55"/>
  <c r="Q159" i="55" s="1"/>
  <c r="E158" i="55"/>
  <c r="Q158" i="55" s="1"/>
  <c r="E157" i="55"/>
  <c r="Q157" i="55" s="1"/>
  <c r="E156" i="55"/>
  <c r="Q156" i="55" s="1"/>
  <c r="E153" i="55"/>
  <c r="E152" i="55"/>
  <c r="Q152" i="55" s="1"/>
  <c r="E151" i="55"/>
  <c r="Q151" i="55" s="1"/>
  <c r="E150" i="55"/>
  <c r="Q150" i="55" s="1"/>
  <c r="E149" i="55"/>
  <c r="Q149" i="55" s="1"/>
  <c r="E146" i="55"/>
  <c r="Q146" i="55" s="1"/>
  <c r="E145" i="55"/>
  <c r="Q145" i="55" s="1"/>
  <c r="E144" i="55"/>
  <c r="Q144" i="55" s="1"/>
  <c r="E143" i="55"/>
  <c r="E140" i="55"/>
  <c r="Q140" i="55" s="1"/>
  <c r="E139" i="55"/>
  <c r="Q139" i="55" s="1"/>
  <c r="E138" i="55"/>
  <c r="E137" i="55"/>
  <c r="Q137" i="55" s="1"/>
  <c r="E136" i="55"/>
  <c r="Q136" i="55" s="1"/>
  <c r="E135" i="55"/>
  <c r="Q135" i="55" s="1"/>
  <c r="E134" i="55"/>
  <c r="Q134" i="55" s="1"/>
  <c r="E133" i="55"/>
  <c r="E132" i="55"/>
  <c r="Q132" i="55" s="1"/>
  <c r="E131" i="55"/>
  <c r="Q131" i="55" s="1"/>
  <c r="E130" i="55"/>
  <c r="Q130" i="55" s="1"/>
  <c r="E129" i="55"/>
  <c r="Q129" i="55" s="1"/>
  <c r="E126" i="55"/>
  <c r="E125" i="55"/>
  <c r="Q125" i="55" s="1"/>
  <c r="E124" i="55"/>
  <c r="Q124" i="55" s="1"/>
  <c r="E123" i="55"/>
  <c r="E122" i="55"/>
  <c r="Q122" i="55" s="1"/>
  <c r="E121" i="55"/>
  <c r="Q121" i="55" s="1"/>
  <c r="E120" i="55"/>
  <c r="E119" i="55"/>
  <c r="Q119" i="55" s="1"/>
  <c r="E118" i="55"/>
  <c r="Q118" i="55" s="1"/>
  <c r="E117" i="55"/>
  <c r="Q117" i="55" s="1"/>
  <c r="E116" i="55"/>
  <c r="Q116" i="55" s="1"/>
  <c r="E115" i="55"/>
  <c r="E114" i="55"/>
  <c r="Q114" i="55" s="1"/>
  <c r="E113" i="55"/>
  <c r="Q113" i="55" s="1"/>
  <c r="E112" i="55"/>
  <c r="Q112" i="55" s="1"/>
  <c r="E111" i="55"/>
  <c r="Q111" i="55" s="1"/>
  <c r="E108" i="55"/>
  <c r="Q108" i="55" s="1"/>
  <c r="E107" i="55"/>
  <c r="Q107" i="55" s="1"/>
  <c r="E104" i="55"/>
  <c r="Q104" i="55" s="1"/>
  <c r="E103" i="55"/>
  <c r="E102" i="55"/>
  <c r="Q102" i="55" s="1"/>
  <c r="E99" i="55"/>
  <c r="Q99" i="55" s="1"/>
  <c r="E98" i="55"/>
  <c r="E97" i="55"/>
  <c r="Q97" i="55" s="1"/>
  <c r="E94" i="55"/>
  <c r="E93" i="55"/>
  <c r="Q93" i="55" s="1"/>
  <c r="E92" i="55"/>
  <c r="Q92" i="55" s="1"/>
  <c r="E89" i="55"/>
  <c r="E88" i="55"/>
  <c r="Q88" i="55" s="1"/>
  <c r="E87" i="55"/>
  <c r="Q87" i="55" s="1"/>
  <c r="E84" i="55"/>
  <c r="Q84" i="55" s="1"/>
  <c r="E83" i="55"/>
  <c r="Q83" i="55" s="1"/>
  <c r="E82" i="55"/>
  <c r="Q82" i="55" s="1"/>
  <c r="E81" i="55"/>
  <c r="Q81" i="55" s="1"/>
  <c r="E80" i="55"/>
  <c r="E79" i="55"/>
  <c r="E78" i="55"/>
  <c r="Q78" i="55" s="1"/>
  <c r="E77" i="55"/>
  <c r="Q77" i="55" s="1"/>
  <c r="E76" i="55"/>
  <c r="Q76" i="55" s="1"/>
  <c r="E75" i="55"/>
  <c r="Q75" i="55" s="1"/>
  <c r="E74" i="55"/>
  <c r="E73" i="55"/>
  <c r="Q73" i="55" s="1"/>
  <c r="E72" i="55"/>
  <c r="Q72" i="55" s="1"/>
  <c r="E71" i="55"/>
  <c r="E70" i="55"/>
  <c r="Q70" i="55" s="1"/>
  <c r="E69" i="55"/>
  <c r="Q69" i="55" s="1"/>
  <c r="E68" i="55"/>
  <c r="Q68" i="55" s="1"/>
  <c r="E67" i="55"/>
  <c r="Q67" i="55" s="1"/>
  <c r="E66" i="55"/>
  <c r="Q66" i="55" s="1"/>
  <c r="E65" i="55"/>
  <c r="Q65" i="55" s="1"/>
  <c r="E61" i="55"/>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61" i="55"/>
  <c r="Q71" i="55"/>
  <c r="Q74" i="55"/>
  <c r="Q79" i="55"/>
  <c r="Q89" i="55"/>
  <c r="Q94" i="55"/>
  <c r="Q98" i="55"/>
  <c r="Q103" i="55"/>
  <c r="Q115" i="55"/>
  <c r="Q120" i="55"/>
  <c r="Q123" i="55"/>
  <c r="Q126" i="55"/>
  <c r="Q133" i="55"/>
  <c r="Q138" i="55"/>
  <c r="Q143" i="55"/>
  <c r="Q153" i="55"/>
  <c r="Q160" i="55"/>
  <c r="Q163" i="55"/>
  <c r="Q173" i="55"/>
  <c r="Q176" i="55"/>
  <c r="Q180" i="55"/>
  <c r="Q183" i="55"/>
  <c r="Q194" i="55"/>
  <c r="Q199" i="55"/>
  <c r="Q209" i="55"/>
  <c r="Q214" i="55"/>
  <c r="Q217" i="55"/>
  <c r="Q229" i="55"/>
  <c r="Q238" i="55"/>
  <c r="Q241" i="55"/>
  <c r="Q256" i="55"/>
  <c r="Q269" i="55"/>
  <c r="Q276" i="55"/>
  <c r="Q296" i="55"/>
  <c r="Q318" i="55"/>
  <c r="Q321" i="55"/>
  <c r="Q340" i="55"/>
  <c r="Q343" i="55"/>
  <c r="Q351" i="55"/>
  <c r="Q360" i="55"/>
  <c r="Q363" i="55"/>
  <c r="Q373" i="55"/>
  <c r="Q380" i="55"/>
  <c r="Q385" i="55"/>
  <c r="Q395" i="55"/>
  <c r="Q404" i="55"/>
  <c r="Q407" i="55"/>
  <c r="Q417" i="55"/>
  <c r="Q422" i="55"/>
  <c r="Q427" i="55"/>
  <c r="Q437" i="55"/>
  <c r="Q447" i="55"/>
  <c r="Q459" i="55"/>
  <c r="Q477" i="55"/>
  <c r="Q492" i="55"/>
  <c r="Q500" i="55"/>
  <c r="Q510" i="55"/>
  <c r="Q515" i="55"/>
  <c r="Q516" i="55"/>
  <c r="Q531" i="55"/>
  <c r="Q536" i="55"/>
  <c r="Q541" i="55"/>
  <c r="Q542" i="55"/>
  <c r="Q551" i="55"/>
  <c r="Q554" i="55"/>
  <c r="Q561" i="55"/>
  <c r="Q564" i="55"/>
  <c r="Q575" i="55"/>
  <c r="Q578" i="55"/>
  <c r="Q583" i="55"/>
  <c r="Q584" i="55"/>
  <c r="Q593" i="55"/>
  <c r="Q596" i="55"/>
  <c r="Q601" i="55"/>
  <c r="Q602" i="55"/>
  <c r="Q611" i="55"/>
  <c r="Q614" i="55"/>
  <c r="Q625" i="55"/>
  <c r="Q63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99" i="35" l="1"/>
  <c r="Q87" i="35"/>
  <c r="Q76" i="35"/>
  <c r="Q52" i="35"/>
  <c r="Q51" i="35" s="1"/>
  <c r="Q96" i="25"/>
  <c r="Q78" i="25"/>
  <c r="Q59" i="25"/>
  <c r="Q51" i="25" s="1"/>
  <c r="Q20" i="25"/>
  <c r="Q8" i="25" s="1"/>
  <c r="Q104" i="25"/>
  <c r="Q86" i="25"/>
  <c r="Q41" i="25"/>
  <c r="Q32" i="25" s="1"/>
  <c r="Q96" i="35"/>
  <c r="Q84" i="35"/>
  <c r="Q69" i="35"/>
  <c r="Q39" i="35"/>
  <c r="Q29" i="35"/>
  <c r="Q95" i="25"/>
  <c r="Q77" i="25"/>
  <c r="Q107" i="25"/>
  <c r="Q105" i="25" s="1"/>
  <c r="Q87" i="25"/>
  <c r="Q68" i="25"/>
  <c r="Q60" i="25" s="1"/>
  <c r="Q50" i="25"/>
  <c r="Q42" i="25" s="1"/>
  <c r="Q93" i="35"/>
  <c r="Q79" i="35"/>
  <c r="Q25" i="35"/>
  <c r="Q90" i="35"/>
  <c r="Q78" i="35"/>
  <c r="Q45" i="35"/>
  <c r="P96" i="35"/>
  <c r="P84" i="35"/>
  <c r="P39" i="35"/>
  <c r="P29" i="35"/>
  <c r="P104" i="25"/>
  <c r="P86" i="25"/>
  <c r="P59" i="25"/>
  <c r="P51" i="25" s="1"/>
  <c r="P58" i="9"/>
  <c r="P56" i="9" s="1"/>
  <c r="P43" i="9"/>
  <c r="P41" i="9" s="1"/>
  <c r="P31" i="9"/>
  <c r="P29" i="9" s="1"/>
  <c r="P107" i="25"/>
  <c r="P105" i="25" s="1"/>
  <c r="P68" i="25"/>
  <c r="P60" i="25" s="1"/>
  <c r="P20" i="25"/>
  <c r="P8" i="25" s="1"/>
  <c r="P61" i="9"/>
  <c r="P59" i="9" s="1"/>
  <c r="P49" i="9"/>
  <c r="P47" i="9" s="1"/>
  <c r="P34" i="9"/>
  <c r="P32" i="9" s="1"/>
  <c r="P93" i="35"/>
  <c r="P79" i="35"/>
  <c r="P25" i="35"/>
  <c r="P50" i="25"/>
  <c r="P42" i="25" s="1"/>
  <c r="P55" i="9"/>
  <c r="P53" i="9" s="1"/>
  <c r="P40" i="9"/>
  <c r="P38" i="9" s="1"/>
  <c r="P28" i="9"/>
  <c r="P25" i="9" s="1"/>
  <c r="P95" i="25"/>
  <c r="P77" i="25"/>
  <c r="P41" i="25"/>
  <c r="P32" i="25" s="1"/>
  <c r="P64" i="9"/>
  <c r="P62" i="9" s="1"/>
  <c r="P52" i="9"/>
  <c r="P50" i="9" s="1"/>
  <c r="P37" i="9"/>
  <c r="P35" i="9" s="1"/>
  <c r="P90" i="35"/>
  <c r="P78" i="35"/>
  <c r="P45" i="35"/>
  <c r="P99" i="35"/>
  <c r="P87" i="35"/>
  <c r="P76" i="35"/>
  <c r="P52" i="35"/>
  <c r="P51" i="35" s="1"/>
  <c r="Q58" i="9"/>
  <c r="Q56" i="9" s="1"/>
  <c r="Q34" i="9"/>
  <c r="Q32" i="9" s="1"/>
  <c r="Q55" i="9"/>
  <c r="Q53" i="9" s="1"/>
  <c r="Q43" i="9"/>
  <c r="Q41" i="9" s="1"/>
  <c r="Q31" i="9"/>
  <c r="Q29" i="9" s="1"/>
  <c r="Q64" i="9"/>
  <c r="Q62" i="9" s="1"/>
  <c r="Q52" i="9"/>
  <c r="Q50" i="9" s="1"/>
  <c r="Q40" i="9"/>
  <c r="Q38" i="9" s="1"/>
  <c r="Q28" i="9"/>
  <c r="Q25" i="9" s="1"/>
  <c r="Q61" i="9"/>
  <c r="Q59" i="9" s="1"/>
  <c r="Q49" i="9"/>
  <c r="Q47" i="9" s="1"/>
  <c r="Q37" i="9"/>
  <c r="Q35" i="9" s="1"/>
  <c r="E102" i="23"/>
  <c r="F39" i="54"/>
  <c r="P23" i="35" l="1"/>
  <c r="Q23" i="35"/>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C4" i="56"/>
  <c r="D5" i="56"/>
  <c r="B7" i="56"/>
  <c r="D9" i="56"/>
  <c r="B11" i="56"/>
  <c r="C12" i="56"/>
  <c r="D13" i="56"/>
  <c r="B15" i="56"/>
  <c r="C16" i="56"/>
  <c r="D4" i="56"/>
  <c r="B6" i="56"/>
  <c r="C7" i="56"/>
  <c r="D12" i="56"/>
  <c r="C15" i="56"/>
  <c r="B5" i="56"/>
  <c r="C6" i="56"/>
  <c r="D7" i="56"/>
  <c r="B9" i="56"/>
  <c r="D11" i="56"/>
  <c r="B13" i="56"/>
  <c r="C14" i="56"/>
  <c r="D15" i="56"/>
  <c r="B4" i="56"/>
  <c r="C5" i="56"/>
  <c r="D6" i="56"/>
  <c r="C9" i="56"/>
  <c r="E9" i="56" s="1"/>
  <c r="B12" i="56"/>
  <c r="C13" i="56"/>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E13" i="56" l="1"/>
  <c r="E5" i="56"/>
  <c r="Q80" i="55"/>
  <c r="Q426" i="55"/>
  <c r="E11" i="56"/>
  <c r="E14" i="56"/>
  <c r="E12" i="56"/>
  <c r="E15" i="56"/>
  <c r="E7" i="56"/>
  <c r="E16" i="56"/>
  <c r="E6" i="56"/>
  <c r="E4"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O34" i="54" l="1"/>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E63" i="55" l="1"/>
  <c r="E644" i="55" s="1"/>
  <c r="K64" i="55"/>
  <c r="R70" i="9"/>
  <c r="AD65" i="52"/>
  <c r="S9" i="34" s="1"/>
  <c r="F28" i="52"/>
  <c r="F31" i="52"/>
  <c r="F49" i="52"/>
  <c r="F40" i="52"/>
  <c r="F25"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Z70" i="52"/>
  <c r="R70" i="52"/>
  <c r="AR70" i="52"/>
  <c r="AG9" i="34"/>
  <c r="AN70" i="52"/>
  <c r="AC9" i="34"/>
  <c r="AG70" i="52"/>
  <c r="V9" i="34"/>
  <c r="Q70" i="52"/>
  <c r="F9" i="34"/>
  <c r="AB70" i="52"/>
  <c r="Q9" i="34"/>
  <c r="AJ70" i="52"/>
  <c r="Y9" i="34"/>
  <c r="AV70" i="52"/>
  <c r="AK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D63" i="33"/>
  <c r="S13" i="34" s="1"/>
  <c r="AP63" i="33"/>
  <c r="AE13" i="34" s="1"/>
  <c r="AT63" i="33"/>
  <c r="AI13" i="34" s="1"/>
  <c r="AT66" i="9"/>
  <c r="AG10" i="34" s="1"/>
  <c r="AX66" i="9"/>
  <c r="AK10" i="34" s="1"/>
  <c r="AG63" i="33"/>
  <c r="V13" i="34" s="1"/>
  <c r="AS63" i="33"/>
  <c r="AH13" i="34" s="1"/>
  <c r="AH63" i="33"/>
  <c r="W13" i="34" s="1"/>
  <c r="AO63" i="33"/>
  <c r="AD13" i="34" s="1"/>
  <c r="AL63" i="33"/>
  <c r="AA13"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T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G67" i="33"/>
  <c r="AG68" i="33" s="1"/>
  <c r="AK67" i="33"/>
  <c r="AK68" i="33"/>
  <c r="AO67" i="33"/>
  <c r="AO68" i="33" s="1"/>
  <c r="AD67" i="33"/>
  <c r="AD68" i="33" s="1"/>
  <c r="AH67" i="33"/>
  <c r="AH68" i="33" s="1"/>
  <c r="AL67" i="33"/>
  <c r="AL68" i="33" s="1"/>
  <c r="AP67" i="33"/>
  <c r="AP68" i="33"/>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H71" i="9" l="1"/>
  <c r="AR106" i="23"/>
  <c r="AR107" i="23" s="1"/>
  <c r="AG12" i="34"/>
  <c r="AJ115" i="25"/>
  <c r="W15" i="34" s="1"/>
  <c r="AV115" i="25"/>
  <c r="AI15" i="34" s="1"/>
  <c r="AO115" i="25"/>
  <c r="AB15" i="34" s="1"/>
  <c r="AS115" i="25"/>
  <c r="AF15" i="34" s="1"/>
  <c r="AW115" i="25"/>
  <c r="AJ15" i="34" s="1"/>
  <c r="AT106" i="23"/>
  <c r="AT107" i="23" s="1"/>
  <c r="AI12" i="34"/>
  <c r="AQ106" i="23"/>
  <c r="AQ107" i="23" s="1"/>
  <c r="AF12" i="34"/>
  <c r="AQ67" i="33"/>
  <c r="AQ68" i="33" s="1"/>
  <c r="AF13" i="34"/>
  <c r="AD12" i="34"/>
  <c r="AN115" i="25"/>
  <c r="AA15" i="34" s="1"/>
  <c r="AK115" i="25"/>
  <c r="X15" i="34" s="1"/>
  <c r="AO106" i="23"/>
  <c r="AO107" i="23" s="1"/>
  <c r="AV71" i="9"/>
  <c r="AP106" i="23"/>
  <c r="AP107" i="23" s="1"/>
  <c r="AE12" i="34"/>
  <c r="AJ67" i="33"/>
  <c r="AJ68" i="33" s="1"/>
  <c r="Y13" i="34"/>
  <c r="AF115" i="25"/>
  <c r="S15" i="34" s="1"/>
  <c r="AR115" i="25"/>
  <c r="AE15" i="34" s="1"/>
  <c r="AG115" i="25"/>
  <c r="T15" i="34" s="1"/>
  <c r="AU67" i="33"/>
  <c r="AU68" i="33" s="1"/>
  <c r="AT67" i="33"/>
  <c r="AT68" i="33" s="1"/>
  <c r="AS67" i="33"/>
  <c r="AS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H115" i="25"/>
  <c r="AL115" i="25"/>
  <c r="Y15" i="34" s="1"/>
  <c r="AP115" i="25"/>
  <c r="AT115" i="25"/>
  <c r="AX115" i="25"/>
  <c r="AK15" i="34" s="1"/>
  <c r="AI115" i="25"/>
  <c r="V15" i="34" s="1"/>
  <c r="AM115" i="25"/>
  <c r="Z15" i="34" s="1"/>
  <c r="AQ115" i="25"/>
  <c r="AD15" i="34" s="1"/>
  <c r="AU115" i="25"/>
  <c r="AH15" i="34" s="1"/>
  <c r="AL107" i="23"/>
  <c r="AD107" i="23"/>
  <c r="AW71" i="9"/>
  <c r="AM71" i="9"/>
  <c r="AO71" i="9"/>
  <c r="AS71" i="9"/>
  <c r="AU71" i="9"/>
  <c r="AP71" i="9"/>
  <c r="AI71" i="9"/>
  <c r="AJ74" i="24"/>
  <c r="AJ75" i="24" s="1"/>
  <c r="AG74" i="24"/>
  <c r="AD74" i="24"/>
  <c r="AD75" i="24"/>
  <c r="AT74" i="24"/>
  <c r="AT75" i="24"/>
  <c r="AM74" i="24"/>
  <c r="AM75" i="24" s="1"/>
  <c r="AJ119" i="25"/>
  <c r="AJ120" i="25" s="1"/>
  <c r="AN119" i="25"/>
  <c r="AG119" i="25"/>
  <c r="AG120" i="25" s="1"/>
  <c r="AS119" i="25"/>
  <c r="AS120" i="25" s="1"/>
  <c r="AW119" i="25"/>
  <c r="AW120" i="25" s="1"/>
  <c r="AH119" i="25"/>
  <c r="AF119" i="25"/>
  <c r="AF120" i="25" s="1"/>
  <c r="AO119" i="25" l="1"/>
  <c r="AO120" i="25" s="1"/>
  <c r="AS74" i="24"/>
  <c r="AS75" i="24" s="1"/>
  <c r="AV74" i="24"/>
  <c r="AV75" i="24" s="1"/>
  <c r="AK119" i="25"/>
  <c r="AK120" i="25" s="1"/>
  <c r="AR119" i="25"/>
  <c r="AR120" i="25" s="1"/>
  <c r="AX119" i="25"/>
  <c r="AX120" i="25" s="1"/>
  <c r="AF74" i="24"/>
  <c r="AF75" i="24" s="1"/>
  <c r="AP74" i="24"/>
  <c r="AP75" i="24" s="1"/>
  <c r="AL119" i="25"/>
  <c r="AL120" i="25" s="1"/>
  <c r="AU119" i="25"/>
  <c r="AU120" i="25" s="1"/>
  <c r="AT119" i="25"/>
  <c r="AT120" i="25" s="1"/>
  <c r="AG15" i="34"/>
  <c r="AH75" i="24"/>
  <c r="W14" i="34"/>
  <c r="AP119" i="25"/>
  <c r="AP120" i="25" s="1"/>
  <c r="AC15" i="34"/>
  <c r="AG75" i="24"/>
  <c r="V14" i="34"/>
  <c r="AJ14" i="34"/>
  <c r="AV119" i="25"/>
  <c r="AV120" i="25" s="1"/>
  <c r="AE75" i="24"/>
  <c r="T14" i="34"/>
  <c r="AK74" i="24"/>
  <c r="AK75" i="24" s="1"/>
  <c r="Z14" i="34"/>
  <c r="AU74" i="24"/>
  <c r="AU75" i="24" s="1"/>
  <c r="AH74" i="24"/>
  <c r="AQ119" i="25"/>
  <c r="AQ120" i="25" s="1"/>
  <c r="AN120" i="25"/>
  <c r="AM119" i="25"/>
  <c r="AM120" i="25" s="1"/>
  <c r="AN74" i="24"/>
  <c r="AN75" i="24" s="1"/>
  <c r="AQ74" i="24"/>
  <c r="AQ75" i="24" s="1"/>
  <c r="AI74" i="24"/>
  <c r="AI75" i="24" s="1"/>
  <c r="X14" i="34"/>
  <c r="AL74" i="24"/>
  <c r="AA14" i="34"/>
  <c r="AO74" i="24"/>
  <c r="AO75" i="24" s="1"/>
  <c r="AD14" i="34"/>
  <c r="AR74" i="24"/>
  <c r="AR75" i="24" s="1"/>
  <c r="AG14" i="34"/>
  <c r="AI119" i="25"/>
  <c r="AI120" i="25" s="1"/>
  <c r="AH120" i="25"/>
  <c r="U15" i="34"/>
  <c r="AL75" i="24"/>
  <c r="AX60" i="35"/>
  <c r="AW60" i="35"/>
  <c r="AV60" i="35"/>
  <c r="AU60" i="35"/>
  <c r="AT60" i="35"/>
  <c r="AS60" i="35"/>
  <c r="AR60" i="35"/>
  <c r="AQ60" i="35"/>
  <c r="AP60" i="35"/>
  <c r="AO60" i="35"/>
  <c r="AN60" i="35"/>
  <c r="AM60" i="35"/>
  <c r="AL60" i="35"/>
  <c r="AK60" i="35"/>
  <c r="AJ60" i="35"/>
  <c r="AI60" i="35"/>
  <c r="AH60" i="35"/>
  <c r="AG60" i="35"/>
  <c r="AF60" i="35"/>
  <c r="AX57" i="35"/>
  <c r="AW57" i="35"/>
  <c r="AV57" i="35"/>
  <c r="AU57" i="35"/>
  <c r="AT57" i="35"/>
  <c r="AS57" i="35"/>
  <c r="AR57" i="35"/>
  <c r="AQ57" i="35"/>
  <c r="AP57" i="35"/>
  <c r="AO57" i="35"/>
  <c r="AN57" i="35"/>
  <c r="AM57" i="35"/>
  <c r="AL57" i="35"/>
  <c r="AK57" i="35"/>
  <c r="AJ57" i="35"/>
  <c r="AI57" i="35"/>
  <c r="AH57" i="35"/>
  <c r="AG57" i="35"/>
  <c r="AF57" i="35"/>
  <c r="AX54" i="35"/>
  <c r="AW54" i="35"/>
  <c r="AV54" i="35"/>
  <c r="AU54" i="35"/>
  <c r="AT54" i="35"/>
  <c r="AS54" i="35"/>
  <c r="AR54" i="35"/>
  <c r="AQ54" i="35"/>
  <c r="AP54" i="35"/>
  <c r="AO54" i="35"/>
  <c r="AN54" i="35"/>
  <c r="AM54" i="35"/>
  <c r="AL54" i="35"/>
  <c r="AK54" i="35"/>
  <c r="AJ54" i="35"/>
  <c r="AI54" i="35"/>
  <c r="AH54" i="35"/>
  <c r="AG54" i="35"/>
  <c r="AF54" i="35"/>
  <c r="AX51" i="35"/>
  <c r="AW51" i="35"/>
  <c r="AV51" i="35"/>
  <c r="AU51" i="35"/>
  <c r="AT51" i="35"/>
  <c r="AS51" i="35"/>
  <c r="AR51" i="35"/>
  <c r="AQ51" i="35"/>
  <c r="AP51" i="35"/>
  <c r="AO51" i="35"/>
  <c r="AN51" i="35"/>
  <c r="AM51" i="35"/>
  <c r="AL51" i="35"/>
  <c r="AK51" i="35"/>
  <c r="AJ51" i="35"/>
  <c r="AI51" i="35"/>
  <c r="AH51" i="35"/>
  <c r="AG51" i="35"/>
  <c r="AF51" i="35"/>
  <c r="AX48" i="35"/>
  <c r="AW48" i="35"/>
  <c r="AV48" i="35"/>
  <c r="AU48" i="35"/>
  <c r="AT48" i="35"/>
  <c r="AS48" i="35"/>
  <c r="AR48" i="35"/>
  <c r="AQ48" i="35"/>
  <c r="AP48" i="35"/>
  <c r="AO48" i="35"/>
  <c r="AN48" i="35"/>
  <c r="AM48" i="35"/>
  <c r="AL48" i="35"/>
  <c r="AK48" i="35"/>
  <c r="AJ48" i="35"/>
  <c r="AI48" i="35"/>
  <c r="AH48" i="35"/>
  <c r="AG48" i="35"/>
  <c r="AF48" i="35"/>
  <c r="AX45" i="35"/>
  <c r="AW45" i="35"/>
  <c r="AV45" i="35"/>
  <c r="AU45" i="35"/>
  <c r="AT45" i="35"/>
  <c r="AS45" i="35"/>
  <c r="AR45" i="35"/>
  <c r="AQ45" i="35"/>
  <c r="AP45" i="35"/>
  <c r="AO45" i="35"/>
  <c r="AN45" i="35"/>
  <c r="AM45" i="35"/>
  <c r="AL45" i="35"/>
  <c r="AK45" i="35"/>
  <c r="AJ45" i="35"/>
  <c r="AI45" i="35"/>
  <c r="AH45" i="35"/>
  <c r="AG45" i="35"/>
  <c r="AF45" i="35"/>
  <c r="AX42" i="35"/>
  <c r="AW42" i="35"/>
  <c r="AV42" i="35"/>
  <c r="AU42" i="35"/>
  <c r="AT42" i="35"/>
  <c r="AS42" i="35"/>
  <c r="AR42" i="35"/>
  <c r="AQ42" i="35"/>
  <c r="AP42" i="35"/>
  <c r="AO42" i="35"/>
  <c r="AN42" i="35"/>
  <c r="AM42" i="35"/>
  <c r="AL42" i="35"/>
  <c r="AK42" i="35"/>
  <c r="AJ42" i="35"/>
  <c r="AI42" i="35"/>
  <c r="AH42" i="35"/>
  <c r="AG42" i="35"/>
  <c r="AF42" i="35"/>
  <c r="AX39" i="35"/>
  <c r="AW39" i="35"/>
  <c r="AV39" i="35"/>
  <c r="AU39" i="35"/>
  <c r="AT39" i="35"/>
  <c r="AS39" i="35"/>
  <c r="AR39" i="35"/>
  <c r="AQ39" i="35"/>
  <c r="AP39" i="35"/>
  <c r="AO39" i="35"/>
  <c r="AN39" i="35"/>
  <c r="AM39" i="35"/>
  <c r="AL39" i="35"/>
  <c r="AK39" i="35"/>
  <c r="AJ39" i="35"/>
  <c r="AI39" i="35"/>
  <c r="AH39" i="35"/>
  <c r="AG39" i="35"/>
  <c r="AF39" i="35"/>
  <c r="AX36" i="35"/>
  <c r="AW36" i="35"/>
  <c r="AV36" i="35"/>
  <c r="AU36" i="35"/>
  <c r="AT36" i="35"/>
  <c r="AS36" i="35"/>
  <c r="AR36" i="35"/>
  <c r="AQ36" i="35"/>
  <c r="AP36" i="35"/>
  <c r="AO36" i="35"/>
  <c r="AN36" i="35"/>
  <c r="AM36" i="35"/>
  <c r="AL36" i="35"/>
  <c r="AK36" i="35"/>
  <c r="AJ36" i="35"/>
  <c r="AI36" i="35"/>
  <c r="AH36" i="35"/>
  <c r="AG36" i="35"/>
  <c r="AF36" i="35"/>
  <c r="AX33" i="35"/>
  <c r="AW33" i="35"/>
  <c r="AV33" i="35"/>
  <c r="AU33" i="35"/>
  <c r="AT33" i="35"/>
  <c r="AS33" i="35"/>
  <c r="AR33" i="35"/>
  <c r="AQ33" i="35"/>
  <c r="AP33" i="35"/>
  <c r="AO33" i="35"/>
  <c r="AN33" i="35"/>
  <c r="AM33" i="35"/>
  <c r="AL33" i="35"/>
  <c r="AK33" i="35"/>
  <c r="AJ33" i="35"/>
  <c r="AI33" i="35"/>
  <c r="AH33" i="35"/>
  <c r="AG33" i="35"/>
  <c r="AF33" i="35"/>
  <c r="AX30" i="35"/>
  <c r="AW30" i="35"/>
  <c r="AV30" i="35"/>
  <c r="AU30" i="35"/>
  <c r="AT30" i="35"/>
  <c r="AS30" i="35"/>
  <c r="AR30" i="35"/>
  <c r="AQ30" i="35"/>
  <c r="AP30" i="35"/>
  <c r="AO30" i="35"/>
  <c r="AN30" i="35"/>
  <c r="AM30" i="35"/>
  <c r="AL30" i="35"/>
  <c r="AK30" i="35"/>
  <c r="AJ30" i="35"/>
  <c r="AI30" i="35"/>
  <c r="AH30" i="35"/>
  <c r="AG30" i="35"/>
  <c r="AF30" i="35"/>
  <c r="AX23" i="35"/>
  <c r="AW23" i="35"/>
  <c r="AV23" i="35"/>
  <c r="AU23" i="35"/>
  <c r="AT23" i="35"/>
  <c r="AS23" i="35"/>
  <c r="AR23" i="35"/>
  <c r="AQ23" i="35"/>
  <c r="AP23" i="35"/>
  <c r="AO23" i="35"/>
  <c r="AN23" i="35"/>
  <c r="AM23" i="35"/>
  <c r="AL23" i="35"/>
  <c r="AK23" i="35"/>
  <c r="AJ23" i="35"/>
  <c r="AI23" i="35"/>
  <c r="AH23" i="35"/>
  <c r="AG23" i="35"/>
  <c r="AF23" i="35"/>
  <c r="AX8" i="35"/>
  <c r="AW8" i="35"/>
  <c r="AV8" i="35"/>
  <c r="AU8" i="35"/>
  <c r="AT8" i="35"/>
  <c r="AS8" i="35"/>
  <c r="AR8" i="35"/>
  <c r="AQ8" i="35"/>
  <c r="AP8" i="35"/>
  <c r="AO8" i="35"/>
  <c r="AN8" i="35"/>
  <c r="AM8" i="35"/>
  <c r="AL8" i="35"/>
  <c r="AK8" i="35"/>
  <c r="AJ8" i="35"/>
  <c r="AI8" i="35"/>
  <c r="AH8" i="35"/>
  <c r="AG8" i="35"/>
  <c r="AF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V7" i="26"/>
  <c r="AX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W7" i="35"/>
  <c r="AV7" i="35"/>
  <c r="AU7" i="35"/>
  <c r="AT7" i="35"/>
  <c r="AS7" i="35"/>
  <c r="AR7" i="35"/>
  <c r="AQ7" i="35"/>
  <c r="AP7" i="35"/>
  <c r="AO7" i="35"/>
  <c r="AN7" i="35"/>
  <c r="AM7" i="35"/>
  <c r="AL7" i="35"/>
  <c r="AK7" i="35"/>
  <c r="AJ7" i="35"/>
  <c r="AI7" i="35"/>
  <c r="AH7" i="35"/>
  <c r="AG7" i="35"/>
  <c r="AE7" i="35"/>
  <c r="AD7" i="35"/>
  <c r="AB7" i="35"/>
  <c r="AA7" i="35"/>
  <c r="Z7" i="35"/>
  <c r="Y7" i="35"/>
  <c r="X7" i="35"/>
  <c r="W7" i="35"/>
  <c r="V7" i="35"/>
  <c r="U7" i="35"/>
  <c r="T7" i="35"/>
  <c r="S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R7" i="25"/>
  <c r="P7" i="26"/>
  <c r="R7" i="35"/>
  <c r="P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F64" i="35"/>
  <c r="S17" i="34" s="1"/>
  <c r="AJ64" i="35"/>
  <c r="AN64" i="35"/>
  <c r="AA17" i="34" s="1"/>
  <c r="AR64" i="35"/>
  <c r="AE17" i="34" s="1"/>
  <c r="AV64" i="35"/>
  <c r="AG64" i="35"/>
  <c r="AK64" i="35"/>
  <c r="X17" i="34" s="1"/>
  <c r="AO64" i="35"/>
  <c r="AS64" i="35"/>
  <c r="AF17" i="34" s="1"/>
  <c r="AW64" i="35"/>
  <c r="AJ17" i="34" s="1"/>
  <c r="AH64" i="35"/>
  <c r="U17" i="34" s="1"/>
  <c r="AL64" i="35"/>
  <c r="Y17" i="34" s="1"/>
  <c r="AP64" i="35"/>
  <c r="AC17" i="34" s="1"/>
  <c r="AT64" i="35"/>
  <c r="AG17" i="34" s="1"/>
  <c r="AX64" i="35"/>
  <c r="AK17" i="34" s="1"/>
  <c r="AI64" i="35"/>
  <c r="V17" i="34" s="1"/>
  <c r="AM64" i="35"/>
  <c r="AQ64" i="35"/>
  <c r="AU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F68" i="35"/>
  <c r="AF69" i="35" s="1"/>
  <c r="AN68" i="35"/>
  <c r="AN69" i="35" s="1"/>
  <c r="AK68" i="35"/>
  <c r="AK69" i="35" s="1"/>
  <c r="AS68" i="35"/>
  <c r="AS69" i="35" s="1"/>
  <c r="AW68" i="35"/>
  <c r="AW69" i="35" s="1"/>
  <c r="AH68" i="35"/>
  <c r="AH69" i="35" s="1"/>
  <c r="AP68" i="35"/>
  <c r="AP69" i="35" s="1"/>
  <c r="AT68" i="35"/>
  <c r="AT69" i="35" s="1"/>
  <c r="AX68" i="35"/>
  <c r="AX69" i="35" s="1"/>
  <c r="AU68" i="35"/>
  <c r="AU69" i="35" s="1"/>
  <c r="AL70" i="47"/>
  <c r="AL71" i="47" s="1"/>
  <c r="AP70" i="47"/>
  <c r="AF70" i="47"/>
  <c r="AF71" i="47" s="1"/>
  <c r="AJ70" i="47"/>
  <c r="AJ71" i="47" s="1"/>
  <c r="AN71" i="47"/>
  <c r="AN70" i="47"/>
  <c r="AV70" i="47"/>
  <c r="AV71" i="47" s="1"/>
  <c r="AK70" i="47"/>
  <c r="AK71" i="47" s="1"/>
  <c r="AO70" i="47"/>
  <c r="AO71" i="47" s="1"/>
  <c r="AH73" i="43"/>
  <c r="AH74" i="43" s="1"/>
  <c r="AU73" i="43"/>
  <c r="AU74" i="43" s="1"/>
  <c r="AF73" i="43"/>
  <c r="AF74" i="43" s="1"/>
  <c r="AJ73" i="43"/>
  <c r="AJ74" i="43" s="1"/>
  <c r="AN73" i="43"/>
  <c r="AN74" i="43" s="1"/>
  <c r="AV73" i="43"/>
  <c r="AV74" i="43" s="1"/>
  <c r="AK73" i="43"/>
  <c r="AK74" i="43" s="1"/>
  <c r="AG61" i="46"/>
  <c r="AG62" i="46" s="1"/>
  <c r="AD61" i="46"/>
  <c r="AD62" i="46" s="1"/>
  <c r="AH61" i="46"/>
  <c r="AH62" i="46" s="1"/>
  <c r="AT61" i="46"/>
  <c r="AT62" i="46" s="1"/>
  <c r="AK61" i="46"/>
  <c r="AK62" i="46" s="1"/>
  <c r="AP61" i="46"/>
  <c r="AI61" i="46"/>
  <c r="AI62" i="46" s="1"/>
  <c r="AM61" i="46"/>
  <c r="AM62" i="46" s="1"/>
  <c r="AQ61" i="46"/>
  <c r="AQ62" i="46" s="1"/>
  <c r="AJ61" i="46"/>
  <c r="AJ62" i="46" s="1"/>
  <c r="AN61" i="46"/>
  <c r="AN62" i="46" s="1"/>
  <c r="AH78" i="45"/>
  <c r="AH79" i="45" s="1"/>
  <c r="AL78" i="45"/>
  <c r="AL79" i="45" s="1"/>
  <c r="AM78" i="45"/>
  <c r="AM79" i="45" s="1"/>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Q78" i="45" l="1"/>
  <c r="AR73" i="43"/>
  <c r="AR74" i="43" s="1"/>
  <c r="AO73" i="43"/>
  <c r="AO74" i="43" s="1"/>
  <c r="AL61" i="46"/>
  <c r="AL62" i="46" s="1"/>
  <c r="AI73" i="43"/>
  <c r="AI74" i="43" s="1"/>
  <c r="AS70" i="47"/>
  <c r="AS71" i="47" s="1"/>
  <c r="AR70" i="47"/>
  <c r="AR71" i="47" s="1"/>
  <c r="AR68" i="35"/>
  <c r="AR69" i="35" s="1"/>
  <c r="AP78" i="45"/>
  <c r="AP79" i="45" s="1"/>
  <c r="AT70" i="47"/>
  <c r="AT71" i="47" s="1"/>
  <c r="AT70" i="49"/>
  <c r="AT71" i="49" s="1"/>
  <c r="AI23" i="34"/>
  <c r="AT73" i="43"/>
  <c r="AT74" i="43" s="1"/>
  <c r="AI19" i="34"/>
  <c r="AM88" i="44"/>
  <c r="AM89" i="44" s="1"/>
  <c r="AB22" i="34"/>
  <c r="AH70" i="49"/>
  <c r="AH71" i="49" s="1"/>
  <c r="W23" i="34"/>
  <c r="AO61" i="46"/>
  <c r="AO62" i="46" s="1"/>
  <c r="AM73" i="43"/>
  <c r="AM74" i="43" s="1"/>
  <c r="AB19" i="34"/>
  <c r="AP73" i="43"/>
  <c r="AP74" i="43" s="1"/>
  <c r="AE19" i="34"/>
  <c r="AS73" i="43"/>
  <c r="AS74" i="43" s="1"/>
  <c r="AH19" i="34"/>
  <c r="AM70" i="47"/>
  <c r="AB18" i="34"/>
  <c r="AI88" i="44"/>
  <c r="AI89" i="44" s="1"/>
  <c r="X22" i="34"/>
  <c r="AQ70" i="47"/>
  <c r="AQ71" i="47" s="1"/>
  <c r="AF18" i="34"/>
  <c r="AP71" i="47"/>
  <c r="AE18" i="34"/>
  <c r="AN88" i="44"/>
  <c r="AN89" i="44" s="1"/>
  <c r="AC22" i="34"/>
  <c r="AL88" i="44"/>
  <c r="AL89" i="44" s="1"/>
  <c r="AA22" i="34"/>
  <c r="AK70" i="49"/>
  <c r="AK71" i="49" s="1"/>
  <c r="Z23" i="34"/>
  <c r="AR70" i="49"/>
  <c r="AR71" i="49" s="1"/>
  <c r="AG23" i="34"/>
  <c r="AD73" i="43"/>
  <c r="AD74" i="43" s="1"/>
  <c r="S19" i="34"/>
  <c r="AS70" i="49"/>
  <c r="AS71" i="49" s="1"/>
  <c r="AH23" i="34"/>
  <c r="Y70" i="49"/>
  <c r="Y71" i="49" s="1"/>
  <c r="N23" i="34"/>
  <c r="AI70" i="49"/>
  <c r="AI71" i="49" s="1"/>
  <c r="X23" i="34"/>
  <c r="AO78" i="45"/>
  <c r="AO79" i="45" s="1"/>
  <c r="AI68" i="35"/>
  <c r="AI69" i="35" s="1"/>
  <c r="AL68" i="35"/>
  <c r="AL69" i="35" s="1"/>
  <c r="AL73" i="43"/>
  <c r="AL74" i="43" s="1"/>
  <c r="AA19" i="34"/>
  <c r="AU88" i="44"/>
  <c r="AU89" i="44" s="1"/>
  <c r="AJ22" i="34"/>
  <c r="AE88" i="44"/>
  <c r="AE89" i="44" s="1"/>
  <c r="T22" i="34"/>
  <c r="AG79" i="45"/>
  <c r="V21" i="34"/>
  <c r="AI78" i="45"/>
  <c r="AI79" i="45" s="1"/>
  <c r="X21" i="34"/>
  <c r="AD78" i="45"/>
  <c r="AD79" i="45" s="1"/>
  <c r="S21" i="34"/>
  <c r="AI70" i="47"/>
  <c r="AI71" i="47" s="1"/>
  <c r="X18" i="34"/>
  <c r="AQ68" i="35"/>
  <c r="AD17" i="34"/>
  <c r="AG68" i="35"/>
  <c r="T17" i="34"/>
  <c r="AJ68" i="35"/>
  <c r="AJ69" i="35" s="1"/>
  <c r="W17" i="34"/>
  <c r="AR88" i="44"/>
  <c r="AR89" i="44" s="1"/>
  <c r="AG22" i="34"/>
  <c r="AF88" i="44"/>
  <c r="AF89" i="44" s="1"/>
  <c r="U22" i="34"/>
  <c r="U27" i="34" s="1"/>
  <c r="AH88" i="44"/>
  <c r="AH89" i="44" s="1"/>
  <c r="W22" i="34"/>
  <c r="AB70" i="49"/>
  <c r="AB71" i="49" s="1"/>
  <c r="Q23" i="34"/>
  <c r="AN70" i="49"/>
  <c r="AN71" i="49" s="1"/>
  <c r="AC23" i="34"/>
  <c r="AQ73" i="43"/>
  <c r="AQ74" i="43" s="1"/>
  <c r="AF19" i="34"/>
  <c r="AK89" i="44"/>
  <c r="Z22" i="34"/>
  <c r="AR61" i="46"/>
  <c r="AR62" i="46" s="1"/>
  <c r="AG20" i="34"/>
  <c r="AG27" i="34" s="1"/>
  <c r="AO68" i="35"/>
  <c r="AO69" i="35" s="1"/>
  <c r="AB17" i="34"/>
  <c r="AP88" i="44"/>
  <c r="AP89" i="44" s="1"/>
  <c r="AE22" i="34"/>
  <c r="AC70" i="49"/>
  <c r="AC71" i="49" s="1"/>
  <c r="R23" i="34"/>
  <c r="AQ70" i="49"/>
  <c r="AQ71" i="49" s="1"/>
  <c r="AF23" i="34"/>
  <c r="AL70" i="49"/>
  <c r="AL71" i="49" s="1"/>
  <c r="AO70" i="49"/>
  <c r="AO71" i="49" s="1"/>
  <c r="AD23" i="34"/>
  <c r="AG70" i="49"/>
  <c r="AG71" i="49" s="1"/>
  <c r="V23" i="34"/>
  <c r="AE70" i="49"/>
  <c r="AE71" i="49" s="1"/>
  <c r="T23" i="34"/>
  <c r="AU70" i="49"/>
  <c r="AU71" i="49" s="1"/>
  <c r="AJ23" i="34"/>
  <c r="AR78" i="45"/>
  <c r="AR79" i="45" s="1"/>
  <c r="AQ79" i="45"/>
  <c r="AT78" i="45"/>
  <c r="AT79" i="45" s="1"/>
  <c r="AU61" i="46"/>
  <c r="AU62" i="46" s="1"/>
  <c r="AE61" i="46"/>
  <c r="AE62" i="46" s="1"/>
  <c r="AG70" i="47"/>
  <c r="AG71" i="47" s="1"/>
  <c r="AU70" i="47"/>
  <c r="AU71" i="47" s="1"/>
  <c r="AD70" i="47"/>
  <c r="AD71" i="47" s="1"/>
  <c r="AE74" i="43"/>
  <c r="T19" i="34"/>
  <c r="AS88" i="44"/>
  <c r="AS89" i="44" s="1"/>
  <c r="AQ88" i="44"/>
  <c r="AQ89" i="44" s="1"/>
  <c r="AF22" i="34"/>
  <c r="AO88" i="44"/>
  <c r="AO89" i="44" s="1"/>
  <c r="AD22" i="34"/>
  <c r="AS78" i="45"/>
  <c r="AS79" i="45" s="1"/>
  <c r="AH21" i="34"/>
  <c r="AE78" i="45"/>
  <c r="AE79" i="45" s="1"/>
  <c r="T21" i="34"/>
  <c r="AU78" i="45"/>
  <c r="AU79" i="45" s="1"/>
  <c r="AJ21" i="34"/>
  <c r="AP62" i="46"/>
  <c r="AE20" i="34"/>
  <c r="AS61" i="46"/>
  <c r="AS62" i="46" s="1"/>
  <c r="AH20" i="34"/>
  <c r="AV61" i="46"/>
  <c r="AK20" i="34"/>
  <c r="AF61" i="46"/>
  <c r="AF62" i="46" s="1"/>
  <c r="U20" i="34"/>
  <c r="AH70" i="47"/>
  <c r="AH71" i="47" s="1"/>
  <c r="W18" i="34"/>
  <c r="AM68" i="35"/>
  <c r="AM69" i="35" s="1"/>
  <c r="Z17" i="34"/>
  <c r="Z27" i="34" s="1"/>
  <c r="AV68" i="35"/>
  <c r="AV69" i="35" s="1"/>
  <c r="AI17" i="34"/>
  <c r="AI27" i="34" s="1"/>
  <c r="AJ88" i="44"/>
  <c r="AJ89" i="44" s="1"/>
  <c r="Y22" i="34"/>
  <c r="AT88" i="44"/>
  <c r="AT89" i="44" s="1"/>
  <c r="AI22" i="34"/>
  <c r="AD88" i="44"/>
  <c r="AD89" i="44" s="1"/>
  <c r="S22" i="34"/>
  <c r="AE70" i="47"/>
  <c r="AE71" i="47" s="1"/>
  <c r="AQ69" i="35"/>
  <c r="AG69" i="35"/>
  <c r="AG73" i="43"/>
  <c r="AG74" i="43" s="1"/>
  <c r="AV62" i="46"/>
  <c r="AC27" i="34"/>
  <c r="AM71" i="47"/>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W27" i="34"/>
  <c r="AD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3" i="48"/>
  <c r="I62" i="48"/>
  <c r="I61" i="48"/>
  <c r="I59" i="48"/>
  <c r="I58" i="48"/>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2" i="48"/>
  <c r="E61" i="48"/>
  <c r="E60" i="48" s="1"/>
  <c r="E59" i="48"/>
  <c r="E58" i="48"/>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3" i="46"/>
  <c r="J42" i="46"/>
  <c r="J41" i="46" s="1"/>
  <c r="J40" i="46"/>
  <c r="J39" i="46"/>
  <c r="J37" i="46"/>
  <c r="J36" i="46"/>
  <c r="J34" i="46"/>
  <c r="J33" i="46"/>
  <c r="J31" i="46"/>
  <c r="J30" i="46"/>
  <c r="J29" i="46" s="1"/>
  <c r="J28" i="46"/>
  <c r="J27" i="46"/>
  <c r="J25" i="46"/>
  <c r="J24" i="46"/>
  <c r="J23" i="46" s="1"/>
  <c r="J22" i="46"/>
  <c r="J21" i="46"/>
  <c r="J20" i="46" s="1"/>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6" i="47"/>
  <c r="J45" i="47"/>
  <c r="J43" i="47"/>
  <c r="J42" i="47"/>
  <c r="J41" i="47" s="1"/>
  <c r="J40" i="47"/>
  <c r="J39" i="47"/>
  <c r="J37" i="47"/>
  <c r="J36" i="47"/>
  <c r="J34" i="47" s="1"/>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6" i="46" l="1"/>
  <c r="J8" i="44"/>
  <c r="J41" i="44"/>
  <c r="E63" i="48"/>
  <c r="I48" i="48"/>
  <c r="I54" i="48"/>
  <c r="I60" i="48"/>
  <c r="J73" i="26"/>
  <c r="J47" i="47"/>
  <c r="J80" i="26"/>
  <c r="F47" i="47"/>
  <c r="J8" i="47"/>
  <c r="F47" i="46"/>
  <c r="F8" i="45"/>
  <c r="J8" i="45"/>
  <c r="J20" i="47"/>
  <c r="I72" i="48"/>
  <c r="F30" i="26"/>
  <c r="J64" i="26"/>
  <c r="J8" i="26"/>
  <c r="J42" i="26"/>
  <c r="J33" i="35"/>
  <c r="J45" i="35"/>
  <c r="J57" i="35"/>
  <c r="F41" i="47"/>
  <c r="F38" i="46"/>
  <c r="F50" i="46"/>
  <c r="J32" i="46"/>
  <c r="J38" i="45"/>
  <c r="E57" i="48"/>
  <c r="J55" i="45"/>
  <c r="J67" i="45"/>
  <c r="E54" i="48"/>
  <c r="I69" i="48"/>
  <c r="J36" i="35"/>
  <c r="J60" i="35"/>
  <c r="F50" i="47"/>
  <c r="F56" i="47"/>
  <c r="F62" i="47"/>
  <c r="J38" i="47"/>
  <c r="J44" i="47"/>
  <c r="J59" i="43"/>
  <c r="J65" i="43"/>
  <c r="F35" i="46"/>
  <c r="F41" i="46"/>
  <c r="J35" i="46"/>
  <c r="J23" i="35"/>
  <c r="J48" i="35"/>
  <c r="F44" i="47"/>
  <c r="F44" i="46"/>
  <c r="J44" i="45"/>
  <c r="J30" i="26"/>
  <c r="F83" i="26"/>
  <c r="J26" i="26"/>
  <c r="J54" i="26"/>
  <c r="J86" i="26"/>
  <c r="J27" i="47"/>
  <c r="J32" i="45"/>
  <c r="J24" i="44"/>
  <c r="J70" i="26"/>
  <c r="F26" i="26"/>
  <c r="J47" i="26"/>
  <c r="F33" i="35"/>
  <c r="F39" i="35"/>
  <c r="F45" i="35"/>
  <c r="J8" i="35"/>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7" i="33" s="1"/>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 i="33" l="1"/>
  <c r="J33" i="24"/>
  <c r="J54" i="24"/>
  <c r="J60" i="24"/>
  <c r="J66" i="47"/>
  <c r="I79" i="48"/>
  <c r="J86" i="23"/>
  <c r="J42" i="25"/>
  <c r="J51" i="25"/>
  <c r="J57" i="46"/>
  <c r="J98" i="23"/>
  <c r="F35" i="33"/>
  <c r="F53" i="33"/>
  <c r="F59" i="33"/>
  <c r="J32" i="33"/>
  <c r="J38" i="33"/>
  <c r="F51" i="24"/>
  <c r="F63" i="24"/>
  <c r="J78" i="25"/>
  <c r="J96" i="25"/>
  <c r="J26" i="33"/>
  <c r="J35" i="33"/>
  <c r="J32" i="25"/>
  <c r="J87" i="25"/>
  <c r="F72" i="22"/>
  <c r="J41" i="22"/>
  <c r="J46" i="22"/>
  <c r="J21" i="25"/>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Y28" i="35"/>
  <c r="AZ28" i="35" s="1"/>
  <c r="BA28" i="35" s="1"/>
  <c r="AY27" i="35"/>
  <c r="AZ27" i="35" s="1"/>
  <c r="BA27" i="35" s="1"/>
  <c r="AY26" i="35"/>
  <c r="AZ26" i="35" s="1"/>
  <c r="BA26" i="35" s="1"/>
  <c r="AY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D31" i="48"/>
  <c r="AE31" i="48" s="1"/>
  <c r="AC31" i="48"/>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D15" i="48"/>
  <c r="AE15" i="48" s="1"/>
  <c r="AC15" i="48"/>
  <c r="G15" i="48"/>
  <c r="AC14" i="48"/>
  <c r="AD14" i="48" s="1"/>
  <c r="AE14" i="48" s="1"/>
  <c r="G14" i="48"/>
  <c r="AC13" i="48"/>
  <c r="AD13" i="48" s="1"/>
  <c r="AE13" i="48" s="1"/>
  <c r="G13" i="48"/>
  <c r="AC12" i="48"/>
  <c r="AD12" i="48" s="1"/>
  <c r="AE12" i="48" s="1"/>
  <c r="G12" i="48"/>
  <c r="E8" i="48"/>
  <c r="AC11" i="48"/>
  <c r="AD11" i="48" s="1"/>
  <c r="AE11" i="48" s="1"/>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141" i="55" l="1"/>
  <c r="H141" i="55"/>
  <c r="H128" i="55" s="1"/>
  <c r="H270" i="55"/>
  <c r="H261" i="55" s="1"/>
  <c r="J270" i="55"/>
  <c r="J261" i="55" s="1"/>
  <c r="H490" i="55"/>
  <c r="H486" i="55" s="1"/>
  <c r="J490" i="55"/>
  <c r="J486" i="55" s="1"/>
  <c r="J53" i="55"/>
  <c r="H53" i="55"/>
  <c r="H51" i="55" s="1"/>
  <c r="J178" i="55"/>
  <c r="H178" i="55"/>
  <c r="H172" i="55" s="1"/>
  <c r="H375" i="55"/>
  <c r="H371" i="55" s="1"/>
  <c r="J375" i="55"/>
  <c r="J371" i="55" s="1"/>
  <c r="J430" i="55"/>
  <c r="H430" i="55"/>
  <c r="H424" i="55" s="1"/>
  <c r="J573" i="55"/>
  <c r="H573" i="55"/>
  <c r="H569" i="55" s="1"/>
  <c r="H171" i="55"/>
  <c r="H155" i="55" s="1"/>
  <c r="J171" i="55"/>
  <c r="H196" i="55"/>
  <c r="H188" i="55" s="1"/>
  <c r="J196" i="55"/>
  <c r="J188" i="55" s="1"/>
  <c r="J460" i="55"/>
  <c r="H460" i="55"/>
  <c r="H457" i="55" s="1"/>
  <c r="H508" i="55"/>
  <c r="J508" i="55"/>
  <c r="J288" i="55"/>
  <c r="J280" i="55" s="1"/>
  <c r="H288" i="55"/>
  <c r="H280" i="55" s="1"/>
  <c r="H95" i="55"/>
  <c r="H91" i="55" s="1"/>
  <c r="J95" i="55"/>
  <c r="J91" i="55" s="1"/>
  <c r="H154" i="55"/>
  <c r="H148" i="55" s="1"/>
  <c r="J154" i="55"/>
  <c r="H382" i="55"/>
  <c r="J382" i="55"/>
  <c r="J456" i="55"/>
  <c r="H456" i="55"/>
  <c r="J85" i="55"/>
  <c r="H85" i="55"/>
  <c r="H63" i="55" s="1"/>
  <c r="J100" i="55"/>
  <c r="H100" i="55"/>
  <c r="H96" i="55" s="1"/>
  <c r="AB84" i="44"/>
  <c r="Q22" i="34" s="1"/>
  <c r="G8" i="48"/>
  <c r="H79" i="48"/>
  <c r="I25" i="8" s="1"/>
  <c r="AC8" i="48"/>
  <c r="G178" i="55"/>
  <c r="G172" i="55" s="1"/>
  <c r="F178" i="55"/>
  <c r="G430" i="55"/>
  <c r="G424" i="55" s="1"/>
  <c r="J424" i="55"/>
  <c r="F430" i="55"/>
  <c r="J128" i="55"/>
  <c r="G141" i="55"/>
  <c r="G128" i="55" s="1"/>
  <c r="F141" i="55"/>
  <c r="F270" i="55"/>
  <c r="G270" i="55"/>
  <c r="G261" i="55" s="1"/>
  <c r="G490" i="55"/>
  <c r="G486" i="55" s="1"/>
  <c r="F490" i="55"/>
  <c r="J51" i="55"/>
  <c r="F53" i="55"/>
  <c r="G53" i="55"/>
  <c r="G51" i="55" s="1"/>
  <c r="F375" i="55"/>
  <c r="G375" i="55"/>
  <c r="G371" i="55" s="1"/>
  <c r="G171" i="55"/>
  <c r="G155" i="55" s="1"/>
  <c r="F171" i="55"/>
  <c r="J155" i="55"/>
  <c r="F196" i="55"/>
  <c r="G196" i="55"/>
  <c r="G188" i="55" s="1"/>
  <c r="G460" i="55"/>
  <c r="G457" i="55" s="1"/>
  <c r="J457" i="55"/>
  <c r="F460" i="55"/>
  <c r="F508" i="55"/>
  <c r="G508" i="55"/>
  <c r="G288" i="55"/>
  <c r="G280" i="55" s="1"/>
  <c r="F288" i="55"/>
  <c r="J569" i="55"/>
  <c r="F573" i="55"/>
  <c r="G573" i="55"/>
  <c r="G569" i="55" s="1"/>
  <c r="G95" i="55"/>
  <c r="G91" i="55" s="1"/>
  <c r="F95" i="55"/>
  <c r="F154" i="55"/>
  <c r="G154" i="55"/>
  <c r="G148" i="55" s="1"/>
  <c r="J148" i="55"/>
  <c r="G382" i="55"/>
  <c r="F382" i="55"/>
  <c r="F456" i="55"/>
  <c r="G456" i="55"/>
  <c r="J63" i="55"/>
  <c r="F85" i="55"/>
  <c r="G85" i="55"/>
  <c r="G63" i="55" s="1"/>
  <c r="J96" i="55"/>
  <c r="G100" i="55"/>
  <c r="G96" i="55" s="1"/>
  <c r="F100" i="55"/>
  <c r="AC84" i="44"/>
  <c r="R22" i="34" s="1"/>
  <c r="D79" i="48"/>
  <c r="D25" i="8" s="1"/>
  <c r="AC42" i="48"/>
  <c r="AD42" i="48" s="1"/>
  <c r="AJ70" i="49"/>
  <c r="AJ71" i="49" s="1"/>
  <c r="Y23" i="34"/>
  <c r="K79" i="48"/>
  <c r="AA84" i="44"/>
  <c r="P22" i="34" s="1"/>
  <c r="AM70" i="49"/>
  <c r="AM71" i="49" s="1"/>
  <c r="AB23" i="34"/>
  <c r="AA70" i="49"/>
  <c r="AA71" i="49" s="1"/>
  <c r="P23" i="34"/>
  <c r="J172" i="55"/>
  <c r="B44" i="22"/>
  <c r="N45" i="22" s="1"/>
  <c r="N41" i="22" s="1"/>
  <c r="B53" i="22"/>
  <c r="B106" i="55"/>
  <c r="B108" i="55" s="1"/>
  <c r="N52" i="22"/>
  <c r="B48" i="9"/>
  <c r="N49" i="9" s="1"/>
  <c r="N47" i="9" s="1"/>
  <c r="B48" i="55"/>
  <c r="B49" i="55" s="1"/>
  <c r="B45" i="9"/>
  <c r="Q46" i="9" s="1"/>
  <c r="Q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Z62" i="9" s="1"/>
  <c r="BA62" i="9" s="1"/>
  <c r="AZ39" i="25"/>
  <c r="BA39" i="25" s="1"/>
  <c r="B40" i="25"/>
  <c r="N25" i="35"/>
  <c r="AZ25" i="35" s="1"/>
  <c r="BA25" i="35" s="1"/>
  <c r="B28" i="35"/>
  <c r="B44" i="44"/>
  <c r="AX45" i="44" s="1"/>
  <c r="AY45" i="44" s="1"/>
  <c r="B51" i="44"/>
  <c r="B75" i="25"/>
  <c r="AZ76" i="25" s="1"/>
  <c r="BA76" i="25" s="1"/>
  <c r="B76" i="25"/>
  <c r="AX36" i="47"/>
  <c r="AY36" i="47" s="1"/>
  <c r="B36" i="47"/>
  <c r="AZ25" i="25"/>
  <c r="BA25" i="25" s="1"/>
  <c r="B30" i="25"/>
  <c r="Q31" i="25" s="1"/>
  <c r="Q21" i="25" s="1"/>
  <c r="Q115" i="25" s="1"/>
  <c r="Q119" i="25" s="1"/>
  <c r="Q120" i="25" s="1"/>
  <c r="AX45" i="26"/>
  <c r="AY45" i="26" s="1"/>
  <c r="B45" i="26"/>
  <c r="AX39" i="22"/>
  <c r="AY39" i="22" s="1"/>
  <c r="B39" i="22"/>
  <c r="AX52" i="26"/>
  <c r="AY52" i="26" s="1"/>
  <c r="B52" i="26"/>
  <c r="AX25" i="45"/>
  <c r="AY25" i="45" s="1"/>
  <c r="N45" i="45"/>
  <c r="AX45" i="45" s="1"/>
  <c r="AY45" i="45" s="1"/>
  <c r="B47" i="45"/>
  <c r="E57" i="46"/>
  <c r="D21" i="8" s="1"/>
  <c r="H9" i="9"/>
  <c r="B23" i="9"/>
  <c r="Q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Z45" i="25" s="1"/>
  <c r="BA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H463" i="55" l="1"/>
  <c r="H461" i="55" s="1"/>
  <c r="J463" i="55"/>
  <c r="J324" i="55"/>
  <c r="H324" i="55"/>
  <c r="H232" i="55"/>
  <c r="H228" i="55" s="1"/>
  <c r="J232" i="55"/>
  <c r="H202" i="55"/>
  <c r="H197" i="55" s="1"/>
  <c r="J202" i="55"/>
  <c r="J197" i="55" s="1"/>
  <c r="H44" i="55"/>
  <c r="H42" i="55" s="1"/>
  <c r="J44" i="55"/>
  <c r="H568" i="55"/>
  <c r="H563" i="55" s="1"/>
  <c r="J568" i="55"/>
  <c r="J563" i="55" s="1"/>
  <c r="J636" i="55"/>
  <c r="H636" i="55"/>
  <c r="H619" i="55" s="1"/>
  <c r="H562" i="55"/>
  <c r="H557" i="55" s="1"/>
  <c r="J562" i="55"/>
  <c r="J557" i="55" s="1"/>
  <c r="J547" i="55"/>
  <c r="H547" i="55"/>
  <c r="H533" i="55" s="1"/>
  <c r="J526" i="55"/>
  <c r="H526" i="55"/>
  <c r="H524" i="55" s="1"/>
  <c r="J523" i="55"/>
  <c r="H523" i="55"/>
  <c r="H521" i="55" s="1"/>
  <c r="J496" i="55"/>
  <c r="H496" i="55"/>
  <c r="H491" i="55" s="1"/>
  <c r="J503" i="55"/>
  <c r="H503" i="55"/>
  <c r="H497" i="55" s="1"/>
  <c r="J472" i="55"/>
  <c r="H472" i="55"/>
  <c r="H470" i="55" s="1"/>
  <c r="H449" i="55"/>
  <c r="H443" i="55" s="1"/>
  <c r="J449" i="55"/>
  <c r="H408" i="55"/>
  <c r="H402" i="55" s="1"/>
  <c r="J408" i="55"/>
  <c r="J402" i="55" s="1"/>
  <c r="H354" i="55"/>
  <c r="H337" i="55" s="1"/>
  <c r="J354" i="55"/>
  <c r="H401" i="55"/>
  <c r="H399" i="55" s="1"/>
  <c r="J401" i="55"/>
  <c r="J399" i="55" s="1"/>
  <c r="K399" i="55" s="1"/>
  <c r="J358" i="55"/>
  <c r="H358" i="55"/>
  <c r="H355" i="55" s="1"/>
  <c r="H315" i="55"/>
  <c r="J315" i="55"/>
  <c r="J297" i="55"/>
  <c r="H297" i="55"/>
  <c r="H289" i="55" s="1"/>
  <c r="J218" i="55"/>
  <c r="H218" i="55"/>
  <c r="H203" i="55" s="1"/>
  <c r="H127" i="55"/>
  <c r="H110" i="55" s="1"/>
  <c r="J127" i="55"/>
  <c r="H90" i="55"/>
  <c r="H86" i="55" s="1"/>
  <c r="J90" i="55"/>
  <c r="J86" i="55" s="1"/>
  <c r="H56" i="55"/>
  <c r="H54" i="55" s="1"/>
  <c r="J56" i="55"/>
  <c r="H35" i="55"/>
  <c r="H33" i="55" s="1"/>
  <c r="J35" i="55"/>
  <c r="J41" i="55"/>
  <c r="H41" i="55"/>
  <c r="H39" i="55" s="1"/>
  <c r="H306" i="55"/>
  <c r="J306" i="55"/>
  <c r="H109" i="55"/>
  <c r="H106" i="55" s="1"/>
  <c r="J109" i="55"/>
  <c r="J469" i="55"/>
  <c r="H469" i="55"/>
  <c r="H467" i="55" s="1"/>
  <c r="J642" i="55"/>
  <c r="H642" i="55"/>
  <c r="H637" i="55" s="1"/>
  <c r="H606" i="55"/>
  <c r="H590" i="55" s="1"/>
  <c r="J606" i="55"/>
  <c r="J590" i="55" s="1"/>
  <c r="H529" i="55"/>
  <c r="H527" i="55" s="1"/>
  <c r="J529" i="55"/>
  <c r="H532" i="55"/>
  <c r="H530" i="55" s="1"/>
  <c r="J532" i="55"/>
  <c r="J530" i="55" s="1"/>
  <c r="H520" i="55"/>
  <c r="H509" i="55" s="1"/>
  <c r="J520" i="55"/>
  <c r="H485" i="55"/>
  <c r="H473" i="55" s="1"/>
  <c r="J485" i="55"/>
  <c r="J473" i="55" s="1"/>
  <c r="H442" i="55"/>
  <c r="H431" i="55" s="1"/>
  <c r="J442" i="55"/>
  <c r="H466" i="55"/>
  <c r="H464" i="55" s="1"/>
  <c r="J466" i="55"/>
  <c r="J464" i="55" s="1"/>
  <c r="J370" i="55"/>
  <c r="H370" i="55"/>
  <c r="H359" i="55" s="1"/>
  <c r="J398" i="55"/>
  <c r="H398" i="55"/>
  <c r="H393" i="55" s="1"/>
  <c r="J392" i="55"/>
  <c r="H392" i="55"/>
  <c r="H336" i="55"/>
  <c r="H334" i="55" s="1"/>
  <c r="J336" i="55"/>
  <c r="J334" i="55" s="1"/>
  <c r="J333" i="55"/>
  <c r="H333" i="55"/>
  <c r="J249" i="55"/>
  <c r="H249" i="55"/>
  <c r="H237" i="55" s="1"/>
  <c r="J227" i="55"/>
  <c r="H227" i="55"/>
  <c r="H219" i="55" s="1"/>
  <c r="J187" i="55"/>
  <c r="H187" i="55"/>
  <c r="H179" i="55" s="1"/>
  <c r="J147" i="55"/>
  <c r="H147" i="55"/>
  <c r="H142" i="55" s="1"/>
  <c r="J105" i="55"/>
  <c r="H105" i="55"/>
  <c r="H101" i="55" s="1"/>
  <c r="H59" i="55"/>
  <c r="H57" i="55" s="1"/>
  <c r="J59" i="55"/>
  <c r="J62" i="55"/>
  <c r="H62" i="55"/>
  <c r="H60" i="55" s="1"/>
  <c r="J29" i="55"/>
  <c r="H29" i="55"/>
  <c r="H26" i="55" s="1"/>
  <c r="J38" i="55"/>
  <c r="H38" i="55"/>
  <c r="H36" i="55" s="1"/>
  <c r="H32" i="55"/>
  <c r="H30" i="55" s="1"/>
  <c r="J32" i="55"/>
  <c r="J50" i="55"/>
  <c r="H50" i="55"/>
  <c r="H48" i="55" s="1"/>
  <c r="H618" i="55"/>
  <c r="H607" i="55" s="1"/>
  <c r="J618" i="55"/>
  <c r="H279" i="55"/>
  <c r="H271" i="55" s="1"/>
  <c r="J279" i="55"/>
  <c r="J271" i="55" s="1"/>
  <c r="AC88" i="44"/>
  <c r="AC89" i="44" s="1"/>
  <c r="F463" i="55"/>
  <c r="G463" i="55"/>
  <c r="G461" i="55" s="1"/>
  <c r="J619" i="55"/>
  <c r="F636" i="55"/>
  <c r="G636" i="55"/>
  <c r="G619" i="55" s="1"/>
  <c r="J533" i="55"/>
  <c r="F547" i="55"/>
  <c r="G547" i="55"/>
  <c r="G526" i="55"/>
  <c r="J524" i="55"/>
  <c r="F526" i="55"/>
  <c r="F523" i="55"/>
  <c r="G523" i="55"/>
  <c r="G521" i="55" s="1"/>
  <c r="J491" i="55"/>
  <c r="F496" i="55"/>
  <c r="G496" i="55"/>
  <c r="G491" i="55" s="1"/>
  <c r="G503" i="55"/>
  <c r="G497" i="55" s="1"/>
  <c r="J497" i="55"/>
  <c r="F503" i="55"/>
  <c r="G472" i="55"/>
  <c r="J470" i="55"/>
  <c r="F472" i="55"/>
  <c r="G408" i="55"/>
  <c r="G402" i="55" s="1"/>
  <c r="F408" i="55"/>
  <c r="G354" i="55"/>
  <c r="G337" i="55" s="1"/>
  <c r="F354" i="55"/>
  <c r="J337" i="55"/>
  <c r="F401" i="55"/>
  <c r="G401" i="55"/>
  <c r="G399" i="55" s="1"/>
  <c r="J355" i="55"/>
  <c r="G358" i="55"/>
  <c r="G355" i="55" s="1"/>
  <c r="F358" i="55"/>
  <c r="G315" i="55"/>
  <c r="F315" i="55"/>
  <c r="G324" i="55"/>
  <c r="F324" i="55"/>
  <c r="J289" i="55"/>
  <c r="F297" i="55"/>
  <c r="G297" i="55"/>
  <c r="G289" i="55" s="1"/>
  <c r="F232" i="55"/>
  <c r="G232" i="55"/>
  <c r="G228" i="55" s="1"/>
  <c r="J228" i="55"/>
  <c r="G218" i="55"/>
  <c r="G203" i="55" s="1"/>
  <c r="F218" i="55"/>
  <c r="G202" i="55"/>
  <c r="G197" i="55" s="1"/>
  <c r="F202" i="55"/>
  <c r="G127" i="55"/>
  <c r="G110" i="55" s="1"/>
  <c r="F127" i="55"/>
  <c r="F90" i="55"/>
  <c r="G90" i="55"/>
  <c r="G86" i="55" s="1"/>
  <c r="F44" i="55"/>
  <c r="G44" i="55"/>
  <c r="G42" i="55" s="1"/>
  <c r="J42" i="55"/>
  <c r="F56" i="55"/>
  <c r="G56" i="55"/>
  <c r="G54" i="55" s="1"/>
  <c r="J54" i="55"/>
  <c r="G35" i="55"/>
  <c r="G33" i="55" s="1"/>
  <c r="F35" i="55"/>
  <c r="J33" i="55"/>
  <c r="J39" i="55"/>
  <c r="F41" i="55"/>
  <c r="G41" i="55"/>
  <c r="G39" i="55" s="1"/>
  <c r="J467" i="55"/>
  <c r="F469" i="55"/>
  <c r="G469" i="55"/>
  <c r="G467" i="55" s="1"/>
  <c r="G642" i="55"/>
  <c r="G637" i="55" s="1"/>
  <c r="J637" i="55"/>
  <c r="F642" i="55"/>
  <c r="F606" i="55"/>
  <c r="G606" i="55"/>
  <c r="G590" i="55" s="1"/>
  <c r="F529" i="55"/>
  <c r="J527" i="55"/>
  <c r="G529" i="55"/>
  <c r="G527" i="55" s="1"/>
  <c r="G532" i="55"/>
  <c r="G530" i="55" s="1"/>
  <c r="F532" i="55"/>
  <c r="G520" i="55"/>
  <c r="G509" i="55" s="1"/>
  <c r="F520" i="55"/>
  <c r="J509" i="55"/>
  <c r="F485" i="55"/>
  <c r="G485" i="55"/>
  <c r="G473" i="55" s="1"/>
  <c r="F442" i="55"/>
  <c r="J431" i="55"/>
  <c r="G442" i="55"/>
  <c r="G431" i="55" s="1"/>
  <c r="G466" i="55"/>
  <c r="G464" i="55" s="1"/>
  <c r="F466" i="55"/>
  <c r="J359" i="55"/>
  <c r="F370" i="55"/>
  <c r="G370" i="55"/>
  <c r="G359" i="55" s="1"/>
  <c r="J393" i="55"/>
  <c r="F398" i="55"/>
  <c r="G398" i="55"/>
  <c r="G393" i="55" s="1"/>
  <c r="G392" i="55"/>
  <c r="F392" i="55"/>
  <c r="F336" i="55"/>
  <c r="G336" i="55"/>
  <c r="G334" i="55" s="1"/>
  <c r="F333" i="55"/>
  <c r="G333" i="55"/>
  <c r="J237" i="55"/>
  <c r="G249" i="55"/>
  <c r="G237" i="55" s="1"/>
  <c r="F249" i="55"/>
  <c r="J219" i="55"/>
  <c r="F227" i="55"/>
  <c r="G227" i="55"/>
  <c r="G219" i="55" s="1"/>
  <c r="J179" i="55"/>
  <c r="F187" i="55"/>
  <c r="G187" i="55"/>
  <c r="G179" i="55" s="1"/>
  <c r="J142" i="55"/>
  <c r="F147" i="55"/>
  <c r="G147" i="55"/>
  <c r="G142" i="55" s="1"/>
  <c r="J101" i="55"/>
  <c r="F105" i="55"/>
  <c r="G105" i="55"/>
  <c r="G101" i="55" s="1"/>
  <c r="G59" i="55"/>
  <c r="G57" i="55" s="1"/>
  <c r="F59" i="55"/>
  <c r="J57" i="55"/>
  <c r="G62" i="55"/>
  <c r="G60" i="55" s="1"/>
  <c r="F62" i="55"/>
  <c r="J26" i="55"/>
  <c r="F29" i="55"/>
  <c r="G29" i="55"/>
  <c r="G26" i="55" s="1"/>
  <c r="J36" i="55"/>
  <c r="G38" i="55"/>
  <c r="G36" i="55" s="1"/>
  <c r="F38" i="55"/>
  <c r="F32" i="55"/>
  <c r="G32" i="55"/>
  <c r="G30" i="55" s="1"/>
  <c r="J30" i="55"/>
  <c r="J48" i="55"/>
  <c r="G50" i="55"/>
  <c r="G48" i="55" s="1"/>
  <c r="F50" i="55"/>
  <c r="G618" i="55"/>
  <c r="G607" i="55" s="1"/>
  <c r="F618" i="55"/>
  <c r="J607" i="55"/>
  <c r="G279" i="55"/>
  <c r="G271" i="55" s="1"/>
  <c r="F279" i="55"/>
  <c r="G568" i="55"/>
  <c r="G563" i="55" s="1"/>
  <c r="F568" i="55"/>
  <c r="F562" i="55"/>
  <c r="G562" i="55"/>
  <c r="G557" i="55" s="1"/>
  <c r="G449" i="55"/>
  <c r="G443" i="55" s="1"/>
  <c r="F449" i="55"/>
  <c r="J443" i="55"/>
  <c r="F306" i="55"/>
  <c r="G306" i="55"/>
  <c r="F109" i="55"/>
  <c r="G109" i="55"/>
  <c r="G106" i="55" s="1"/>
  <c r="J106" i="55"/>
  <c r="Q460" i="55"/>
  <c r="AA78" i="45"/>
  <c r="P21"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Q196" i="55"/>
  <c r="Q288" i="55"/>
  <c r="Q100" i="55"/>
  <c r="Q456" i="55"/>
  <c r="Q178" i="55"/>
  <c r="Q95" i="55"/>
  <c r="Q430" i="55"/>
  <c r="Q375" i="55"/>
  <c r="Q53" i="55"/>
  <c r="Q490" i="55"/>
  <c r="Q85" i="55"/>
  <c r="Q573" i="55"/>
  <c r="Q382" i="55"/>
  <c r="Q154" i="55"/>
  <c r="Q508" i="55"/>
  <c r="Q171" i="55"/>
  <c r="Q270" i="55"/>
  <c r="Q141" i="55"/>
  <c r="J461" i="55"/>
  <c r="G533" i="55"/>
  <c r="G524" i="55"/>
  <c r="J521" i="55"/>
  <c r="G470" i="55"/>
  <c r="J203" i="55"/>
  <c r="J110" i="55"/>
  <c r="J60" i="55"/>
  <c r="Y70" i="47"/>
  <c r="Y71" i="47" s="1"/>
  <c r="N18" i="34"/>
  <c r="AA70" i="47"/>
  <c r="AA71" i="47" s="1"/>
  <c r="P18" i="34"/>
  <c r="Z70" i="47"/>
  <c r="Z71" i="47" s="1"/>
  <c r="O18" i="34"/>
  <c r="X70" i="47"/>
  <c r="X71" i="47" s="1"/>
  <c r="M18" i="34"/>
  <c r="AC70" i="47"/>
  <c r="AC71" i="47" s="1"/>
  <c r="R18" i="34"/>
  <c r="AB70" i="47"/>
  <c r="AB71" i="47" s="1"/>
  <c r="Q18" i="34"/>
  <c r="F96" i="55"/>
  <c r="F261" i="55"/>
  <c r="F457" i="55"/>
  <c r="F188" i="55"/>
  <c r="F569" i="55"/>
  <c r="F424" i="55"/>
  <c r="F371" i="55"/>
  <c r="F172" i="55"/>
  <c r="F486" i="55"/>
  <c r="F128" i="55"/>
  <c r="F28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J556" i="55" l="1"/>
  <c r="J548" i="55" s="1"/>
  <c r="H556" i="55"/>
  <c r="H548" i="55" s="1"/>
  <c r="H236" i="55"/>
  <c r="H233" i="55" s="1"/>
  <c r="J236" i="55"/>
  <c r="J233" i="55" s="1"/>
  <c r="J589" i="55"/>
  <c r="J574" i="55" s="1"/>
  <c r="H589" i="55"/>
  <c r="H574" i="55" s="1"/>
  <c r="G589" i="55"/>
  <c r="G574" i="55" s="1"/>
  <c r="F589" i="55"/>
  <c r="G556" i="55"/>
  <c r="G548" i="55" s="1"/>
  <c r="F556" i="55"/>
  <c r="G236" i="55"/>
  <c r="G233" i="55" s="1"/>
  <c r="F236" i="55"/>
  <c r="Q532" i="55"/>
  <c r="Q408" i="55"/>
  <c r="Q29" i="55"/>
  <c r="Q147"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4" i="55"/>
  <c r="Q218" i="55"/>
  <c r="Q324" i="55"/>
  <c r="Q315" i="55"/>
  <c r="Q401" i="55"/>
  <c r="Q354" i="55"/>
  <c r="Q472" i="55"/>
  <c r="Q503" i="55"/>
  <c r="Q526" i="55"/>
  <c r="Q562" i="55"/>
  <c r="Q568" i="55"/>
  <c r="Q279" i="55"/>
  <c r="AX24" i="44"/>
  <c r="AY24" i="44" s="1"/>
  <c r="I261" i="55"/>
  <c r="I424" i="55"/>
  <c r="I188" i="55"/>
  <c r="I8" i="55"/>
  <c r="I96" i="55"/>
  <c r="F36" i="55"/>
  <c r="F334" i="55"/>
  <c r="F590" i="55"/>
  <c r="F110" i="55"/>
  <c r="F399" i="55"/>
  <c r="Q399" i="55" s="1"/>
  <c r="F491" i="55"/>
  <c r="I51" i="55"/>
  <c r="F219" i="55"/>
  <c r="F473" i="55"/>
  <c r="F527" i="55"/>
  <c r="F467" i="55"/>
  <c r="F86" i="55"/>
  <c r="F228" i="55"/>
  <c r="F307" i="55"/>
  <c r="F443" i="55"/>
  <c r="I457" i="55"/>
  <c r="F48" i="55"/>
  <c r="F60" i="55"/>
  <c r="F57"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236" i="55" l="1"/>
  <c r="Q556" i="55"/>
  <c r="Q589" i="55"/>
  <c r="K155" i="55"/>
  <c r="Q155" i="55"/>
  <c r="K128" i="55"/>
  <c r="Q128" i="55"/>
  <c r="K569" i="55"/>
  <c r="Q569"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I271" i="55"/>
  <c r="I464" i="55"/>
  <c r="I557" i="55"/>
  <c r="I497" i="55"/>
  <c r="I54" i="55"/>
  <c r="I26" i="55"/>
  <c r="I203" i="55"/>
  <c r="K8" i="55"/>
  <c r="Q8" i="55"/>
  <c r="I48" i="55"/>
  <c r="I334" i="55"/>
  <c r="F548" i="55"/>
  <c r="I316" i="55"/>
  <c r="I607" i="55"/>
  <c r="I106" i="55"/>
  <c r="F233" i="55"/>
  <c r="I42" i="55"/>
  <c r="I637" i="55"/>
  <c r="I467" i="55"/>
  <c r="I473"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2" i="55"/>
  <c r="Q42" i="55"/>
  <c r="K316" i="55"/>
  <c r="Q316" i="55"/>
  <c r="K54" i="55"/>
  <c r="Q54" i="55"/>
  <c r="K271" i="55"/>
  <c r="Q271" i="55"/>
  <c r="K60" i="55"/>
  <c r="Q60" i="55"/>
  <c r="K325" i="55"/>
  <c r="Q325" i="55"/>
  <c r="K470" i="55"/>
  <c r="Q470" i="55"/>
  <c r="K179" i="55"/>
  <c r="Q179" i="55"/>
  <c r="K359" i="55"/>
  <c r="Q359"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Y63" i="35"/>
  <c r="AZ63" i="35" s="1"/>
  <c r="BA63" i="35" s="1"/>
  <c r="AY62" i="35"/>
  <c r="AZ62" i="35" s="1"/>
  <c r="BA62" i="35" s="1"/>
  <c r="AY61" i="35"/>
  <c r="AZ61" i="35" s="1"/>
  <c r="BA61" i="35" s="1"/>
  <c r="AE60" i="35"/>
  <c r="AD60" i="35"/>
  <c r="AC60" i="35"/>
  <c r="AB60" i="35"/>
  <c r="AA60" i="35"/>
  <c r="Z60" i="35"/>
  <c r="Y60" i="35"/>
  <c r="X60" i="35"/>
  <c r="W60" i="35"/>
  <c r="V60" i="35"/>
  <c r="U60" i="35"/>
  <c r="T60" i="35"/>
  <c r="S60" i="35"/>
  <c r="R60" i="35"/>
  <c r="L60" i="35"/>
  <c r="K60" i="35"/>
  <c r="I60" i="35"/>
  <c r="H60" i="35"/>
  <c r="G60" i="35"/>
  <c r="E60" i="35"/>
  <c r="AY59" i="35"/>
  <c r="AZ59" i="35" s="1"/>
  <c r="BA59" i="35" s="1"/>
  <c r="AY58" i="35"/>
  <c r="AZ58" i="35" s="1"/>
  <c r="BA58" i="35" s="1"/>
  <c r="AE57" i="35"/>
  <c r="AD57" i="35"/>
  <c r="AC57" i="35"/>
  <c r="AB57" i="35"/>
  <c r="AA57" i="35"/>
  <c r="Z57" i="35"/>
  <c r="Y57" i="35"/>
  <c r="X57" i="35"/>
  <c r="W57" i="35"/>
  <c r="V57" i="35"/>
  <c r="U57" i="35"/>
  <c r="T57" i="35"/>
  <c r="S57" i="35"/>
  <c r="R57" i="35"/>
  <c r="L57" i="35"/>
  <c r="K57" i="35"/>
  <c r="I57" i="35"/>
  <c r="H57" i="35"/>
  <c r="G57" i="35"/>
  <c r="E57" i="35"/>
  <c r="AY56" i="35"/>
  <c r="AZ56" i="35" s="1"/>
  <c r="BA56" i="35" s="1"/>
  <c r="AY55" i="35"/>
  <c r="AZ55" i="35" s="1"/>
  <c r="BA55" i="35" s="1"/>
  <c r="AE54" i="35"/>
  <c r="AD54" i="35"/>
  <c r="AC54" i="35"/>
  <c r="AB54" i="35"/>
  <c r="AA54" i="35"/>
  <c r="Z54" i="35"/>
  <c r="Y54" i="35"/>
  <c r="X54" i="35"/>
  <c r="W54" i="35"/>
  <c r="V54" i="35"/>
  <c r="U54" i="35"/>
  <c r="T54" i="35"/>
  <c r="S54" i="35"/>
  <c r="R54" i="35"/>
  <c r="L54" i="35"/>
  <c r="K54" i="35"/>
  <c r="I54" i="35"/>
  <c r="H54" i="35"/>
  <c r="G54" i="35"/>
  <c r="E54" i="35"/>
  <c r="AY53" i="35"/>
  <c r="AZ53" i="35" s="1"/>
  <c r="BA53" i="35" s="1"/>
  <c r="AY52" i="35"/>
  <c r="AZ52" i="35" s="1"/>
  <c r="BA52" i="35" s="1"/>
  <c r="AE51" i="35"/>
  <c r="AD51" i="35"/>
  <c r="AC51" i="35"/>
  <c r="AB51" i="35"/>
  <c r="AA51" i="35"/>
  <c r="Z51" i="35"/>
  <c r="Y51" i="35"/>
  <c r="X51" i="35"/>
  <c r="W51" i="35"/>
  <c r="V51" i="35"/>
  <c r="U51" i="35"/>
  <c r="T51" i="35"/>
  <c r="S51" i="35"/>
  <c r="R51" i="35"/>
  <c r="L51" i="35"/>
  <c r="K51" i="35"/>
  <c r="I51" i="35"/>
  <c r="H51" i="35"/>
  <c r="G51" i="35"/>
  <c r="E51" i="35"/>
  <c r="AY50" i="35"/>
  <c r="AZ50" i="35" s="1"/>
  <c r="BA50" i="35" s="1"/>
  <c r="AY49" i="35"/>
  <c r="AZ49" i="35" s="1"/>
  <c r="BA49" i="35" s="1"/>
  <c r="AE48" i="35"/>
  <c r="AD48" i="35"/>
  <c r="AC48" i="35"/>
  <c r="AB48" i="35"/>
  <c r="AA48" i="35"/>
  <c r="Z48" i="35"/>
  <c r="Y48" i="35"/>
  <c r="X48" i="35"/>
  <c r="W48" i="35"/>
  <c r="V48" i="35"/>
  <c r="U48" i="35"/>
  <c r="T48" i="35"/>
  <c r="S48" i="35"/>
  <c r="R48" i="35"/>
  <c r="L48" i="35"/>
  <c r="K48" i="35"/>
  <c r="I48" i="35"/>
  <c r="H48" i="35"/>
  <c r="G48" i="35"/>
  <c r="E48" i="35"/>
  <c r="AY47" i="35"/>
  <c r="AZ47" i="35" s="1"/>
  <c r="BA47" i="35" s="1"/>
  <c r="AY46" i="35"/>
  <c r="AZ46" i="35" s="1"/>
  <c r="BA46" i="35" s="1"/>
  <c r="AE45" i="35"/>
  <c r="AD45" i="35"/>
  <c r="AC45" i="35"/>
  <c r="AB45" i="35"/>
  <c r="AA45" i="35"/>
  <c r="Z45" i="35"/>
  <c r="Y45" i="35"/>
  <c r="X45" i="35"/>
  <c r="W45" i="35"/>
  <c r="V45" i="35"/>
  <c r="U45" i="35"/>
  <c r="T45" i="35"/>
  <c r="S45" i="35"/>
  <c r="R45" i="35"/>
  <c r="L45" i="35"/>
  <c r="K45" i="35"/>
  <c r="I45" i="35"/>
  <c r="H45" i="35"/>
  <c r="G45" i="35"/>
  <c r="E45" i="35"/>
  <c r="AY44" i="35"/>
  <c r="AZ44" i="35" s="1"/>
  <c r="BA44" i="35" s="1"/>
  <c r="AY43" i="35"/>
  <c r="AZ43" i="35" s="1"/>
  <c r="BA43" i="35" s="1"/>
  <c r="AE42" i="35"/>
  <c r="AD42" i="35"/>
  <c r="AC42" i="35"/>
  <c r="AB42" i="35"/>
  <c r="AA42" i="35"/>
  <c r="Z42" i="35"/>
  <c r="Y42" i="35"/>
  <c r="X42" i="35"/>
  <c r="W42" i="35"/>
  <c r="V42" i="35"/>
  <c r="U42" i="35"/>
  <c r="T42" i="35"/>
  <c r="S42" i="35"/>
  <c r="R42" i="35"/>
  <c r="L42" i="35"/>
  <c r="K42" i="35"/>
  <c r="I42" i="35"/>
  <c r="H42" i="35"/>
  <c r="G42" i="35"/>
  <c r="E42" i="35"/>
  <c r="AY41" i="35"/>
  <c r="AZ41" i="35" s="1"/>
  <c r="BA41" i="35" s="1"/>
  <c r="AY40" i="35"/>
  <c r="AZ40" i="35" s="1"/>
  <c r="BA40" i="35" s="1"/>
  <c r="AE39" i="35"/>
  <c r="AD39" i="35"/>
  <c r="AC39" i="35"/>
  <c r="AB39" i="35"/>
  <c r="AA39" i="35"/>
  <c r="Z39" i="35"/>
  <c r="Y39" i="35"/>
  <c r="X39" i="35"/>
  <c r="W39" i="35"/>
  <c r="V39" i="35"/>
  <c r="U39" i="35"/>
  <c r="T39" i="35"/>
  <c r="S39" i="35"/>
  <c r="R39" i="35"/>
  <c r="L39" i="35"/>
  <c r="K39" i="35"/>
  <c r="I39" i="35"/>
  <c r="H39" i="35"/>
  <c r="G39" i="35"/>
  <c r="E39" i="35"/>
  <c r="AY38" i="35"/>
  <c r="AZ38" i="35" s="1"/>
  <c r="BA38" i="35" s="1"/>
  <c r="AY37" i="35"/>
  <c r="AZ37" i="35" s="1"/>
  <c r="BA37" i="35" s="1"/>
  <c r="AE36" i="35"/>
  <c r="AD36" i="35"/>
  <c r="AC36" i="35"/>
  <c r="AB36" i="35"/>
  <c r="AA36" i="35"/>
  <c r="Z36" i="35"/>
  <c r="Y36" i="35"/>
  <c r="X36" i="35"/>
  <c r="W36" i="35"/>
  <c r="V36" i="35"/>
  <c r="U36" i="35"/>
  <c r="T36" i="35"/>
  <c r="S36" i="35"/>
  <c r="R36" i="35"/>
  <c r="L36" i="35"/>
  <c r="K36" i="35"/>
  <c r="I36" i="35"/>
  <c r="H36" i="35"/>
  <c r="G36" i="35"/>
  <c r="E36" i="35"/>
  <c r="AY35" i="35"/>
  <c r="AZ35" i="35" s="1"/>
  <c r="BA35" i="35" s="1"/>
  <c r="AY34" i="35"/>
  <c r="AZ34" i="35" s="1"/>
  <c r="BA34" i="35" s="1"/>
  <c r="AE33" i="35"/>
  <c r="AD33" i="35"/>
  <c r="AC33" i="35"/>
  <c r="AB33" i="35"/>
  <c r="AA33" i="35"/>
  <c r="Z33" i="35"/>
  <c r="Y33" i="35"/>
  <c r="X33" i="35"/>
  <c r="W33" i="35"/>
  <c r="V33" i="35"/>
  <c r="U33" i="35"/>
  <c r="T33" i="35"/>
  <c r="S33" i="35"/>
  <c r="R33" i="35"/>
  <c r="L33" i="35"/>
  <c r="K33" i="35"/>
  <c r="I33" i="35"/>
  <c r="H33" i="35"/>
  <c r="G33" i="35"/>
  <c r="E33" i="35"/>
  <c r="AY32" i="35"/>
  <c r="AZ32" i="35" s="1"/>
  <c r="BA32" i="35" s="1"/>
  <c r="AY31" i="35"/>
  <c r="AZ31" i="35" s="1"/>
  <c r="BA31" i="35" s="1"/>
  <c r="AE30" i="35"/>
  <c r="AD30" i="35"/>
  <c r="AC30" i="35"/>
  <c r="AB30" i="35"/>
  <c r="AA30" i="35"/>
  <c r="Z30" i="35"/>
  <c r="Y30" i="35"/>
  <c r="X30" i="35"/>
  <c r="W30" i="35"/>
  <c r="V30" i="35"/>
  <c r="U30" i="35"/>
  <c r="T30" i="35"/>
  <c r="S30" i="35"/>
  <c r="R30" i="35"/>
  <c r="L30" i="35"/>
  <c r="K30" i="35"/>
  <c r="I30" i="35"/>
  <c r="H30" i="35"/>
  <c r="G30" i="35"/>
  <c r="E30" i="35"/>
  <c r="AY29" i="35"/>
  <c r="AZ29" i="35" s="1"/>
  <c r="BA29" i="35" s="1"/>
  <c r="AY24" i="35"/>
  <c r="AZ24" i="35" s="1"/>
  <c r="BA24" i="35" s="1"/>
  <c r="AE23" i="35"/>
  <c r="AD23" i="35"/>
  <c r="AC23" i="35"/>
  <c r="AB23" i="35"/>
  <c r="AA23" i="35"/>
  <c r="Z23" i="35"/>
  <c r="Y23" i="35"/>
  <c r="X23" i="35"/>
  <c r="W23" i="35"/>
  <c r="V23" i="35"/>
  <c r="U23" i="35"/>
  <c r="T23" i="35"/>
  <c r="S23" i="35"/>
  <c r="R23" i="35"/>
  <c r="L23" i="35"/>
  <c r="K23" i="35"/>
  <c r="I23" i="35"/>
  <c r="G23" i="35"/>
  <c r="E23" i="35"/>
  <c r="AY22" i="35"/>
  <c r="AY21" i="35"/>
  <c r="AZ21" i="35" s="1"/>
  <c r="BA21" i="35" s="1"/>
  <c r="H21" i="35"/>
  <c r="AY20" i="35"/>
  <c r="AZ20" i="35" s="1"/>
  <c r="BA20" i="35" s="1"/>
  <c r="H20" i="35"/>
  <c r="AY19" i="35"/>
  <c r="AZ19" i="35" s="1"/>
  <c r="BA19" i="35" s="1"/>
  <c r="H19" i="35"/>
  <c r="AY18" i="35"/>
  <c r="AZ18" i="35" s="1"/>
  <c r="BA18" i="35" s="1"/>
  <c r="H18" i="35"/>
  <c r="AY17" i="35"/>
  <c r="AZ17" i="35" s="1"/>
  <c r="BA17" i="35" s="1"/>
  <c r="H17" i="35"/>
  <c r="AY16" i="35"/>
  <c r="AZ16" i="35" s="1"/>
  <c r="BA16" i="35" s="1"/>
  <c r="H16" i="35"/>
  <c r="AY15" i="35"/>
  <c r="AZ15" i="35" s="1"/>
  <c r="BA15" i="35" s="1"/>
  <c r="H15" i="35"/>
  <c r="AY14" i="35"/>
  <c r="AZ14" i="35" s="1"/>
  <c r="BA14" i="35" s="1"/>
  <c r="H14" i="35"/>
  <c r="AY13" i="35"/>
  <c r="AZ13" i="35" s="1"/>
  <c r="BA13" i="35" s="1"/>
  <c r="H13" i="35"/>
  <c r="AY12" i="35"/>
  <c r="AZ12" i="35" s="1"/>
  <c r="BA12" i="35" s="1"/>
  <c r="AY11" i="35"/>
  <c r="AZ11" i="35" s="1"/>
  <c r="BA11" i="35" s="1"/>
  <c r="H11" i="35"/>
  <c r="AY10" i="35"/>
  <c r="AZ10" i="35" s="1"/>
  <c r="BA10" i="35" s="1"/>
  <c r="H10" i="35"/>
  <c r="AY9" i="35"/>
  <c r="AZ9" i="35" s="1"/>
  <c r="BA9" i="35" s="1"/>
  <c r="H9" i="35"/>
  <c r="AE8" i="35"/>
  <c r="AD8" i="35"/>
  <c r="AC8" i="35"/>
  <c r="AB8" i="35"/>
  <c r="AA8" i="35"/>
  <c r="Z8" i="35"/>
  <c r="Y8" i="35"/>
  <c r="X8" i="35"/>
  <c r="W8" i="35"/>
  <c r="V8" i="35"/>
  <c r="U8" i="35"/>
  <c r="T8" i="35"/>
  <c r="S8" i="35"/>
  <c r="R8" i="35"/>
  <c r="L8" i="35"/>
  <c r="K8" i="35"/>
  <c r="I8" i="35"/>
  <c r="G8" i="35"/>
  <c r="E8" i="35"/>
  <c r="I82" i="23" l="1"/>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Y60" i="25"/>
  <c r="AZ60" i="25" s="1"/>
  <c r="BA60" i="25" s="1"/>
  <c r="AY96" i="25"/>
  <c r="AZ96" i="25" s="1"/>
  <c r="BA96" i="25" s="1"/>
  <c r="S102" i="23"/>
  <c r="W102" i="23"/>
  <c r="L12" i="34" s="1"/>
  <c r="AA102" i="23"/>
  <c r="U64" i="35"/>
  <c r="Y64" i="35"/>
  <c r="AC64" i="35"/>
  <c r="F23" i="35"/>
  <c r="F8" i="35"/>
  <c r="AY42" i="35"/>
  <c r="AZ42" i="35" s="1"/>
  <c r="BA42" i="35" s="1"/>
  <c r="K64" i="35"/>
  <c r="S64" i="35"/>
  <c r="W64" i="35"/>
  <c r="AA64" i="35"/>
  <c r="AE64" i="35"/>
  <c r="I64" i="35"/>
  <c r="I18" i="8" s="1"/>
  <c r="AY30" i="35"/>
  <c r="AZ30" i="35" s="1"/>
  <c r="BA30" i="35" s="1"/>
  <c r="AY36" i="35"/>
  <c r="AZ36" i="35" s="1"/>
  <c r="BA36" i="35" s="1"/>
  <c r="AY48" i="35"/>
  <c r="AZ48" i="35" s="1"/>
  <c r="BA48" i="35" s="1"/>
  <c r="G64" i="35"/>
  <c r="F18" i="8" s="1"/>
  <c r="L64" i="35"/>
  <c r="X64" i="35"/>
  <c r="AB64" i="35"/>
  <c r="T64" i="35"/>
  <c r="AY54" i="35"/>
  <c r="AZ54" i="35" s="1"/>
  <c r="BA54" i="35" s="1"/>
  <c r="AY57" i="35"/>
  <c r="AZ57" i="35" s="1"/>
  <c r="BA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AY23" i="35"/>
  <c r="AZ23" i="35" s="1"/>
  <c r="BA23" i="35" s="1"/>
  <c r="AY33" i="35"/>
  <c r="AZ33" i="35" s="1"/>
  <c r="BA33" i="35" s="1"/>
  <c r="AY39" i="35"/>
  <c r="AZ39" i="35" s="1"/>
  <c r="BA39" i="35" s="1"/>
  <c r="AY45" i="35"/>
  <c r="AZ45" i="35" s="1"/>
  <c r="BA45" i="35" s="1"/>
  <c r="AY51" i="35"/>
  <c r="AZ51" i="35" s="1"/>
  <c r="BA51" i="35" s="1"/>
  <c r="AY8" i="35"/>
  <c r="R64" i="35"/>
  <c r="E17" i="34" s="1"/>
  <c r="V64" i="35"/>
  <c r="I17" i="34" s="1"/>
  <c r="Z64" i="35"/>
  <c r="M17" i="34" s="1"/>
  <c r="AD64" i="35"/>
  <c r="Q17" i="34" s="1"/>
  <c r="AY60" i="35"/>
  <c r="AZ60" i="35" s="1"/>
  <c r="BA60" i="35" s="1"/>
  <c r="T74" i="24" l="1"/>
  <c r="T75" i="24" s="1"/>
  <c r="I14" i="34"/>
  <c r="X119" i="25"/>
  <c r="K15" i="34"/>
  <c r="Z97" i="26"/>
  <c r="Z98" i="26" s="1"/>
  <c r="O16" i="34"/>
  <c r="T97" i="26"/>
  <c r="T98" i="26" s="1"/>
  <c r="I16" i="34"/>
  <c r="AE68" i="35"/>
  <c r="AE69" i="35" s="1"/>
  <c r="R17" i="34"/>
  <c r="U119" i="25"/>
  <c r="U120" i="25" s="1"/>
  <c r="H15" i="34"/>
  <c r="AC67" i="33"/>
  <c r="AC68" i="33" s="1"/>
  <c r="R13" i="34"/>
  <c r="Z67" i="33"/>
  <c r="Z68" i="33" s="1"/>
  <c r="O13" i="34"/>
  <c r="U74" i="24"/>
  <c r="J14" i="34"/>
  <c r="R74" i="24"/>
  <c r="R75" i="24" s="1"/>
  <c r="G14" i="34"/>
  <c r="AB119" i="25"/>
  <c r="O15" i="34"/>
  <c r="AE119" i="25"/>
  <c r="AE120" i="25" s="1"/>
  <c r="R15" i="34"/>
  <c r="W97" i="26"/>
  <c r="L16" i="34"/>
  <c r="AC97" i="26"/>
  <c r="AC98" i="26" s="1"/>
  <c r="R16" i="34"/>
  <c r="Y68" i="35"/>
  <c r="Y69" i="35" s="1"/>
  <c r="L17" i="34"/>
  <c r="S106" i="23"/>
  <c r="S107" i="23" s="1"/>
  <c r="H12" i="34"/>
  <c r="X67" i="33"/>
  <c r="X68" i="33" s="1"/>
  <c r="M13" i="34"/>
  <c r="Y119" i="25"/>
  <c r="Y120" i="25" s="1"/>
  <c r="L15" i="34"/>
  <c r="Y67" i="33"/>
  <c r="Y68" i="33" s="1"/>
  <c r="N13" i="34"/>
  <c r="Q67" i="33"/>
  <c r="Q68" i="33" s="1"/>
  <c r="F13" i="34"/>
  <c r="Y74" i="24"/>
  <c r="N14" i="34"/>
  <c r="Q97" i="26"/>
  <c r="F16"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J16" i="34"/>
  <c r="W68" i="35"/>
  <c r="W69" i="35" s="1"/>
  <c r="J17" i="34"/>
  <c r="U68" i="35"/>
  <c r="U69" i="35" s="1"/>
  <c r="H17" i="34"/>
  <c r="U67" i="33"/>
  <c r="J13" i="34"/>
  <c r="W67" i="33"/>
  <c r="W68" i="33" s="1"/>
  <c r="L13" i="34"/>
  <c r="AA67" i="33"/>
  <c r="AA68" i="33" s="1"/>
  <c r="P13" i="34"/>
  <c r="S74" i="24"/>
  <c r="S75" i="24" s="1"/>
  <c r="H14" i="34"/>
  <c r="Z74" i="24"/>
  <c r="Z75" i="24" s="1"/>
  <c r="O14" i="34"/>
  <c r="S119" i="25"/>
  <c r="F15" i="34"/>
  <c r="AA97" i="26"/>
  <c r="AA98" i="26" s="1"/>
  <c r="P16" i="34"/>
  <c r="R106" i="23"/>
  <c r="R107" i="23" s="1"/>
  <c r="G12" i="34"/>
  <c r="W74" i="24"/>
  <c r="W75" i="24" s="1"/>
  <c r="L14" i="34"/>
  <c r="AC74" i="24"/>
  <c r="AC75" i="24" s="1"/>
  <c r="R14" i="34"/>
  <c r="AD119" i="25"/>
  <c r="AD120" i="25" s="1"/>
  <c r="Q15" i="34"/>
  <c r="W119" i="25"/>
  <c r="J15" i="34"/>
  <c r="Y97" i="26"/>
  <c r="Y98" i="26" s="1"/>
  <c r="N16" i="34"/>
  <c r="AV97" i="26"/>
  <c r="AV98" i="26" s="1"/>
  <c r="AK16" i="34"/>
  <c r="X97" i="26"/>
  <c r="X98" i="26" s="1"/>
  <c r="M16" i="34"/>
  <c r="T68" i="35"/>
  <c r="T69" i="35" s="1"/>
  <c r="G17" i="34"/>
  <c r="S68" i="35"/>
  <c r="S69" i="35" s="1"/>
  <c r="F17" i="34"/>
  <c r="AC119" i="25"/>
  <c r="AC120" i="25" s="1"/>
  <c r="P15" i="34"/>
  <c r="AB68" i="35"/>
  <c r="AB69" i="35" s="1"/>
  <c r="O17" i="34"/>
  <c r="AC68" i="35"/>
  <c r="AC69" i="35" s="1"/>
  <c r="P17" i="34"/>
  <c r="AA68" i="35"/>
  <c r="AA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X68" i="35"/>
  <c r="X69" i="35" s="1"/>
  <c r="K17" i="34"/>
  <c r="T106" i="23"/>
  <c r="T107" i="23" s="1"/>
  <c r="U106" i="23"/>
  <c r="U107" i="23" s="1"/>
  <c r="X83" i="22"/>
  <c r="X84" i="22" s="1"/>
  <c r="M11" i="34"/>
  <c r="W106" i="23"/>
  <c r="W107" i="23" s="1"/>
  <c r="V67" i="33"/>
  <c r="V68" i="33" s="1"/>
  <c r="X74" i="24"/>
  <c r="X75" i="24" s="1"/>
  <c r="M14" i="34"/>
  <c r="Z119" i="25"/>
  <c r="Z120" i="25" s="1"/>
  <c r="M15" i="34"/>
  <c r="I80" i="23"/>
  <c r="J81" i="23"/>
  <c r="U68" i="33"/>
  <c r="W120" i="25"/>
  <c r="K18" i="8"/>
  <c r="M18" i="8"/>
  <c r="H3" i="35"/>
  <c r="D18" i="8"/>
  <c r="F64" i="35"/>
  <c r="H3" i="26"/>
  <c r="F93" i="26"/>
  <c r="U98" i="26"/>
  <c r="D17" i="8"/>
  <c r="Q98" i="26"/>
  <c r="S97" i="26"/>
  <c r="S98" i="26" s="1"/>
  <c r="W98" i="26"/>
  <c r="M17" i="8"/>
  <c r="K17" i="8"/>
  <c r="J93" i="26"/>
  <c r="S120" i="25"/>
  <c r="X120" i="25"/>
  <c r="AB120" i="25"/>
  <c r="F115" i="25"/>
  <c r="V119" i="25"/>
  <c r="V120" i="25" s="1"/>
  <c r="Y75" i="24"/>
  <c r="U75" i="24"/>
  <c r="F70" i="24"/>
  <c r="Q74" i="24"/>
  <c r="Q75" i="24" s="1"/>
  <c r="F63" i="33"/>
  <c r="AB67" i="33"/>
  <c r="AB68" i="33" s="1"/>
  <c r="AC83" i="22"/>
  <c r="AC84" i="22" s="1"/>
  <c r="F102" i="23"/>
  <c r="Q106" i="23"/>
  <c r="Q107" i="23" s="1"/>
  <c r="F79" i="22"/>
  <c r="AW93" i="26"/>
  <c r="P97" i="26"/>
  <c r="P98" i="26" s="1"/>
  <c r="H3" i="25"/>
  <c r="AY115" i="25"/>
  <c r="R119" i="25"/>
  <c r="R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Y64" i="35"/>
  <c r="R68" i="35"/>
  <c r="R69" i="35" s="1"/>
  <c r="AD68" i="35"/>
  <c r="AD69" i="35" s="1"/>
  <c r="Z68" i="35"/>
  <c r="Z69" i="35" s="1"/>
  <c r="V68" i="35"/>
  <c r="V69" i="35" s="1"/>
  <c r="J80" i="23" l="1"/>
  <c r="I79" i="23"/>
  <c r="AW97" i="26"/>
  <c r="AW98" i="26" s="1"/>
  <c r="AX93" i="26"/>
  <c r="AY119" i="25"/>
  <c r="AY120" i="25" s="1"/>
  <c r="AW74" i="24"/>
  <c r="AW75" i="24" s="1"/>
  <c r="AX70" i="24"/>
  <c r="AW67" i="33"/>
  <c r="AW68" i="33" s="1"/>
  <c r="AX63" i="33"/>
  <c r="AW106" i="23"/>
  <c r="AW107" i="23" s="1"/>
  <c r="AX102" i="23"/>
  <c r="AW83" i="22"/>
  <c r="AW84" i="22" s="1"/>
  <c r="AX79" i="22"/>
  <c r="AY68" i="35"/>
  <c r="AY69" i="35" s="1"/>
  <c r="I78" i="23" l="1"/>
  <c r="J79" i="23"/>
  <c r="AX97" i="26"/>
  <c r="AX98" i="26" s="1"/>
  <c r="AY93" i="26"/>
  <c r="H4" i="26" s="1"/>
  <c r="AX74" i="24"/>
  <c r="AX75" i="24" s="1"/>
  <c r="AY70" i="24"/>
  <c r="H4" i="24" s="1"/>
  <c r="AX67" i="33"/>
  <c r="AX68" i="33" s="1"/>
  <c r="AY63" i="33"/>
  <c r="H4" i="33" s="1"/>
  <c r="AX106" i="23"/>
  <c r="AX107" i="23" s="1"/>
  <c r="AY102" i="23"/>
  <c r="H4" i="23" s="1"/>
  <c r="AX83" i="22"/>
  <c r="AX84" i="22" s="1"/>
  <c r="AY79" i="22"/>
  <c r="H4" i="22" s="1"/>
  <c r="J78" i="23" l="1"/>
  <c r="J77" i="23" s="1"/>
  <c r="J102" i="23" s="1"/>
  <c r="I77" i="23"/>
  <c r="I102" i="23" s="1"/>
  <c r="I13" i="8" s="1"/>
  <c r="F8" i="9"/>
  <c r="F66" i="9" s="1"/>
  <c r="H12" i="9"/>
  <c r="H13" i="9"/>
  <c r="H14" i="9"/>
  <c r="H15" i="9"/>
  <c r="H16" i="9"/>
  <c r="H17" i="9"/>
  <c r="H18" i="9"/>
  <c r="H19" i="9"/>
  <c r="H20" i="9"/>
  <c r="H21" i="9"/>
  <c r="H22" i="9"/>
  <c r="H23" i="9"/>
  <c r="H10" i="9"/>
  <c r="A16" i="34" l="1"/>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AZ48" i="9" l="1"/>
  <c r="AZ36" i="9"/>
  <c r="AZ16" i="9"/>
  <c r="BA16" i="9" s="1"/>
  <c r="AZ52" i="9"/>
  <c r="AZ40" i="9"/>
  <c r="AZ28" i="9"/>
  <c r="AZ57" i="9"/>
  <c r="AZ45" i="9"/>
  <c r="AZ39" i="9"/>
  <c r="AZ33" i="9"/>
  <c r="AZ26" i="9"/>
  <c r="AZ54" i="9"/>
  <c r="AZ42" i="9"/>
  <c r="AZ30" i="9"/>
  <c r="AZ58" i="9"/>
  <c r="AZ34" i="9"/>
  <c r="AZ20" i="9"/>
  <c r="BA20" i="9" s="1"/>
  <c r="AZ65" i="9"/>
  <c r="BA65" i="9" s="1"/>
  <c r="AZ51" i="9"/>
  <c r="AZ61" i="9"/>
  <c r="AZ55" i="9"/>
  <c r="AZ49" i="9"/>
  <c r="AZ43" i="9"/>
  <c r="AZ37" i="9"/>
  <c r="AZ31" i="9"/>
  <c r="AZ60" i="9"/>
  <c r="AY32" i="9"/>
  <c r="AY44" i="9"/>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Y70" i="9"/>
  <c r="AY66" i="9"/>
  <c r="S71" i="9"/>
  <c r="F27" i="34" s="1"/>
  <c r="AY71" i="9" l="1"/>
  <c r="A10" i="34" l="1"/>
  <c r="L8" i="9"/>
  <c r="L66" i="9" s="1"/>
  <c r="A12" i="34" l="1"/>
  <c r="A13" i="34"/>
  <c r="A14" i="34"/>
  <c r="A15" i="34"/>
  <c r="B3" i="34"/>
  <c r="B1" i="34"/>
  <c r="I8" i="9" l="1"/>
  <c r="I66" i="9" s="1"/>
  <c r="K8" i="9"/>
  <c r="K66" i="9" s="1"/>
  <c r="G8" i="9" l="1"/>
  <c r="G66" i="9" s="1"/>
  <c r="E66" i="9"/>
  <c r="M27" i="34" l="1"/>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H34" i="20"/>
  <c r="L38" i="20" s="1"/>
  <c r="R12" i="8" s="1"/>
  <c r="X34" i="20"/>
  <c r="AB38" i="20" s="1"/>
  <c r="V12" i="8" s="1"/>
  <c r="L34" i="20"/>
  <c r="AB34" i="20"/>
  <c r="AB34" i="19"/>
  <c r="T34" i="19"/>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I11" i="8"/>
  <c r="I29" i="8" s="1"/>
  <c r="D31" i="8" s="1"/>
  <c r="K11" i="8"/>
  <c r="K29" i="8" s="1"/>
  <c r="F31" i="8" s="1"/>
  <c r="M11" i="8"/>
  <c r="M29" i="8" s="1"/>
  <c r="H31" i="8" s="1"/>
  <c r="D11" i="8"/>
  <c r="BA41" i="9" l="1"/>
  <c r="BA38" i="9"/>
  <c r="BA35" i="9" l="1"/>
  <c r="BA32" i="9" l="1"/>
  <c r="BA29" i="9" l="1"/>
  <c r="BA25" i="9" l="1"/>
  <c r="H3" i="9" l="1"/>
  <c r="F11" i="8"/>
  <c r="F29" i="8"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H12" i="35"/>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24" i="52"/>
  <c r="H8" i="52" s="1"/>
  <c r="H65" i="52" s="1"/>
  <c r="H10" i="8" s="1"/>
  <c r="O8" i="52"/>
  <c r="O65" i="52" s="1"/>
  <c r="H23" i="35"/>
  <c r="O44" i="45"/>
  <c r="O74" i="45" s="1"/>
  <c r="H47" i="26"/>
  <c r="O34" i="47"/>
  <c r="O38" i="47"/>
  <c r="H41" i="47"/>
  <c r="O51" i="25"/>
  <c r="O29" i="46"/>
  <c r="O32" i="25"/>
  <c r="O31" i="22"/>
  <c r="H26" i="46"/>
  <c r="O20" i="46"/>
  <c r="O23" i="35"/>
  <c r="H47" i="47"/>
  <c r="H45" i="23"/>
  <c r="H40" i="23" s="1"/>
  <c r="H24" i="44"/>
  <c r="H76" i="23"/>
  <c r="H70" i="23" s="1"/>
  <c r="H41" i="44"/>
  <c r="O60"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2" i="56" l="1"/>
  <c r="J2" i="56" s="1"/>
  <c r="D9" i="34"/>
  <c r="D21" i="34"/>
  <c r="H14" i="56"/>
  <c r="J14" i="56" s="1"/>
  <c r="O66" i="47"/>
  <c r="D18" i="34" s="1"/>
  <c r="H102" i="23"/>
  <c r="H13" i="8" s="1"/>
  <c r="O57" i="46"/>
  <c r="H84" i="44"/>
  <c r="H23" i="8" s="1"/>
  <c r="H70" i="24"/>
  <c r="H15" i="8" s="1"/>
  <c r="O106" i="23"/>
  <c r="O107" i="23" s="1"/>
  <c r="D12" i="34"/>
  <c r="H69" i="43"/>
  <c r="H73" i="43" s="1"/>
  <c r="H74" i="43" s="1"/>
  <c r="H66" i="47"/>
  <c r="H19" i="8" s="1"/>
  <c r="O63" i="33"/>
  <c r="H6" i="56" s="1"/>
  <c r="J6" i="56" s="1"/>
  <c r="H78" i="45"/>
  <c r="H79" i="45" s="1"/>
  <c r="H57" i="46"/>
  <c r="H61" i="46" s="1"/>
  <c r="H62" i="46" s="1"/>
  <c r="O66" i="49"/>
  <c r="H16" i="56" s="1"/>
  <c r="J16" i="56" s="1"/>
  <c r="H66" i="49"/>
  <c r="H24" i="8" s="1"/>
  <c r="H79" i="22"/>
  <c r="H83" i="22" s="1"/>
  <c r="H84" i="22" s="1"/>
  <c r="H93" i="26"/>
  <c r="H97" i="26" s="1"/>
  <c r="H98" i="26" s="1"/>
  <c r="O79" i="22"/>
  <c r="H4" i="56" s="1"/>
  <c r="J4" i="56" s="1"/>
  <c r="H69" i="52"/>
  <c r="H70" i="52" s="1"/>
  <c r="H14" i="8"/>
  <c r="H67" i="33"/>
  <c r="H68" i="33" s="1"/>
  <c r="O70" i="47" l="1"/>
  <c r="H11" i="56"/>
  <c r="J11" i="56" s="1"/>
  <c r="D20" i="34"/>
  <c r="H13" i="56"/>
  <c r="J13" i="56" s="1"/>
  <c r="O61" i="46"/>
  <c r="O62" i="46" s="1"/>
  <c r="H106" i="23"/>
  <c r="H107" i="23" s="1"/>
  <c r="H74" i="24"/>
  <c r="H75" i="24" s="1"/>
  <c r="H88" i="44"/>
  <c r="H89" i="44" s="1"/>
  <c r="O67" i="33"/>
  <c r="O68" i="33" s="1"/>
  <c r="E27" i="34"/>
  <c r="D13" i="34"/>
  <c r="O83" i="22"/>
  <c r="D11" i="34"/>
  <c r="O70" i="49"/>
  <c r="D23" i="34"/>
  <c r="H20" i="8"/>
  <c r="H70" i="47"/>
  <c r="H71" i="47" s="1"/>
  <c r="H17" i="8"/>
  <c r="H21" i="8"/>
  <c r="H12" i="8"/>
  <c r="H70" i="49"/>
  <c r="H71" i="49" s="1"/>
  <c r="Q8" i="9" l="1"/>
  <c r="Q66" i="9" s="1"/>
  <c r="E2463" i="51" l="1"/>
  <c r="H423" i="55"/>
  <c r="H409" i="55" s="1"/>
  <c r="P22" i="35" l="1"/>
  <c r="P8" i="35" s="1"/>
  <c r="P64" i="35" s="1"/>
  <c r="P68" i="35" s="1"/>
  <c r="Q22" i="35"/>
  <c r="Q8" i="35" s="1"/>
  <c r="Q64" i="35" s="1"/>
  <c r="Q68" i="35" s="1"/>
  <c r="U2463" i="51"/>
  <c r="D10" i="56" s="1"/>
  <c r="E1946" i="51" l="1"/>
  <c r="H260" i="55"/>
  <c r="H250" i="55" s="1"/>
  <c r="H25" i="55"/>
  <c r="H9" i="55" s="1"/>
  <c r="E408" i="51"/>
  <c r="E415" i="51"/>
  <c r="H47" i="55"/>
  <c r="H45" i="55" s="1"/>
  <c r="P46" i="9" l="1"/>
  <c r="P44" i="9" s="1"/>
  <c r="U415" i="51"/>
  <c r="P24" i="9"/>
  <c r="P8" i="9" s="1"/>
  <c r="P66" i="9" s="1"/>
  <c r="U408" i="51"/>
  <c r="D3" i="56" s="1"/>
  <c r="P31" i="25"/>
  <c r="P21" i="25" s="1"/>
  <c r="U1946" i="51"/>
  <c r="D8" i="56" s="1"/>
  <c r="H644" i="55"/>
  <c r="J260" i="55" l="1"/>
  <c r="J250" i="55" s="1"/>
  <c r="J423" i="55"/>
  <c r="J409" i="55" s="1"/>
  <c r="C1946" i="51" l="1"/>
  <c r="F260" i="55"/>
  <c r="C415" i="51"/>
  <c r="F47" i="55"/>
  <c r="D1946" i="51"/>
  <c r="G260" i="55"/>
  <c r="G250" i="55" s="1"/>
  <c r="J47" i="55"/>
  <c r="J45" i="55" s="1"/>
  <c r="J25" i="55"/>
  <c r="J9" i="55" s="1"/>
  <c r="C408" i="51"/>
  <c r="F25" i="55"/>
  <c r="C2463" i="51"/>
  <c r="F423" i="55"/>
  <c r="J644" i="55" l="1"/>
  <c r="P87" i="25"/>
  <c r="P69" i="35"/>
  <c r="P78" i="25"/>
  <c r="P115" i="25" s="1"/>
  <c r="P96" i="25"/>
  <c r="S408" i="51"/>
  <c r="N24" i="9"/>
  <c r="O31" i="25"/>
  <c r="O21" i="25" s="1"/>
  <c r="O115" i="25" s="1"/>
  <c r="T1946" i="51"/>
  <c r="C8" i="56" s="1"/>
  <c r="E8" i="56" s="1"/>
  <c r="D408" i="51"/>
  <c r="G25" i="55"/>
  <c r="G9" i="55" s="1"/>
  <c r="F409" i="55"/>
  <c r="F250" i="55"/>
  <c r="I250" i="55" s="1"/>
  <c r="K250" i="55" s="1"/>
  <c r="Q250" i="55" s="1"/>
  <c r="Q260" i="55"/>
  <c r="S2463" i="51"/>
  <c r="B10" i="56" s="1"/>
  <c r="N22" i="35"/>
  <c r="F45" i="55"/>
  <c r="S1946" i="51"/>
  <c r="B8" i="56" s="1"/>
  <c r="N31" i="25"/>
  <c r="D2463" i="51"/>
  <c r="G423" i="55"/>
  <c r="G409" i="55" s="1"/>
  <c r="D415" i="51"/>
  <c r="G47" i="55"/>
  <c r="G45" i="55" s="1"/>
  <c r="F9" i="55"/>
  <c r="S415" i="51"/>
  <c r="N46" i="9"/>
  <c r="G644" i="55" l="1"/>
  <c r="Q25" i="55"/>
  <c r="Q47" i="55"/>
  <c r="I409" i="55"/>
  <c r="K409" i="55" s="1"/>
  <c r="Q409" i="55" s="1"/>
  <c r="N8" i="9"/>
  <c r="AZ24" i="9"/>
  <c r="BA24" i="9" s="1"/>
  <c r="I9" i="55"/>
  <c r="K9" i="55" s="1"/>
  <c r="F644" i="55"/>
  <c r="T2463" i="51"/>
  <c r="C10" i="56" s="1"/>
  <c r="E10" i="56" s="1"/>
  <c r="O22" i="35"/>
  <c r="I45" i="55"/>
  <c r="K45" i="55" s="1"/>
  <c r="Q423" i="55"/>
  <c r="T408" i="51"/>
  <c r="O24" i="9"/>
  <c r="O8" i="9" s="1"/>
  <c r="B3" i="56"/>
  <c r="N44" i="9"/>
  <c r="AZ46" i="9"/>
  <c r="BA46" i="9" s="1"/>
  <c r="O46" i="9"/>
  <c r="O44" i="9" s="1"/>
  <c r="T415" i="51"/>
  <c r="N21" i="25"/>
  <c r="AZ31" i="25"/>
  <c r="BA31" i="25" s="1"/>
  <c r="H31" i="25"/>
  <c r="H21" i="25" s="1"/>
  <c r="H115" i="25" s="1"/>
  <c r="N8" i="35"/>
  <c r="AZ22" i="35"/>
  <c r="BA22" i="35" s="1"/>
  <c r="H8" i="56"/>
  <c r="J8" i="56" s="1"/>
  <c r="O119" i="25"/>
  <c r="O120" i="25" s="1"/>
  <c r="D15" i="34"/>
  <c r="P119" i="25"/>
  <c r="P120" i="25" s="1"/>
  <c r="I644" i="55" l="1"/>
  <c r="K644" i="55" s="1"/>
  <c r="C3" i="56"/>
  <c r="E3" i="56" s="1"/>
  <c r="J3" i="56" s="1"/>
  <c r="Q9" i="55"/>
  <c r="Q45" i="55"/>
  <c r="N64" i="35"/>
  <c r="AZ8" i="35"/>
  <c r="BA8" i="35" s="1"/>
  <c r="N70" i="9"/>
  <c r="AZ44" i="9"/>
  <c r="BA44" i="9" s="1"/>
  <c r="N66" i="9"/>
  <c r="AZ8" i="9"/>
  <c r="H16" i="8"/>
  <c r="H119" i="25"/>
  <c r="H120" i="25" s="1"/>
  <c r="H46" i="9"/>
  <c r="H44" i="9" s="1"/>
  <c r="H70" i="9" s="1"/>
  <c r="O66" i="9"/>
  <c r="H3" i="56" s="1"/>
  <c r="H24" i="9"/>
  <c r="H8" i="9" s="1"/>
  <c r="N115" i="25"/>
  <c r="AZ21" i="25"/>
  <c r="BA21" i="25" s="1"/>
  <c r="H22" i="35"/>
  <c r="H8" i="35" s="1"/>
  <c r="H64" i="35" s="1"/>
  <c r="O8" i="35"/>
  <c r="O64" i="35" s="1"/>
  <c r="H66" i="9" l="1"/>
  <c r="H11" i="8" s="1"/>
  <c r="H18" i="8"/>
  <c r="H68" i="35"/>
  <c r="H69" i="35" s="1"/>
  <c r="AZ70" i="9"/>
  <c r="BA8" i="9"/>
  <c r="H10" i="56"/>
  <c r="J10" i="56" s="1"/>
  <c r="O68" i="35"/>
  <c r="G8" i="56"/>
  <c r="I8" i="56" s="1"/>
  <c r="N119" i="25"/>
  <c r="N120" i="25" s="1"/>
  <c r="AZ115" i="25"/>
  <c r="G3" i="56"/>
  <c r="I3" i="56" s="1"/>
  <c r="N71" i="9"/>
  <c r="AZ66" i="9"/>
  <c r="D10" i="34"/>
  <c r="G10" i="56"/>
  <c r="I10" i="56" s="1"/>
  <c r="N68" i="35"/>
  <c r="AZ64" i="35"/>
  <c r="D17" i="34"/>
  <c r="H71" i="9" l="1"/>
  <c r="D27" i="34"/>
  <c r="AZ119" i="25"/>
  <c r="AZ120" i="25" s="1"/>
  <c r="BA115" i="25"/>
  <c r="H4" i="25" s="1"/>
  <c r="H29" i="8"/>
  <c r="H33" i="8" s="1"/>
  <c r="H39" i="8" s="1"/>
  <c r="AZ68" i="35"/>
  <c r="AZ69" i="35" s="1"/>
  <c r="BA64" i="35"/>
  <c r="H4" i="35" s="1"/>
  <c r="AZ71" i="9"/>
  <c r="BA66" i="9"/>
  <c r="H4" i="9" s="1"/>
</calcChain>
</file>

<file path=xl/sharedStrings.xml><?xml version="1.0" encoding="utf-8"?>
<sst xmlns="http://schemas.openxmlformats.org/spreadsheetml/2006/main" count="14940" uniqueCount="5132">
  <si>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</si>
  <si>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</si>
  <si>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</si>
  <si>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</si>
  <si>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</si>
  <si>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</si>
  <si>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</si>
  <si>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</si>
  <si>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</si>
  <si>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</si>
  <si>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</si>
  <si>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</si>
  <si>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</si>
  <si>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</si>
  <si>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</si>
  <si>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</si>
  <si>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</si>
  <si>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</si>
  <si>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</si>
  <si>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</si>
  <si>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</si>
  <si>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</si>
  <si>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</si>
  <si>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</si>
  <si>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</si>
  <si>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</si>
  <si>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</si>
  <si>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</si>
  <si>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</si>
  <si>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</si>
  <si>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</si>
  <si>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</si>
  <si>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</si>
  <si>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</si>
  <si>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</si>
  <si>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</si>
  <si>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</si>
  <si>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</si>
  <si>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</si>
  <si>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</si>
  <si>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</si>
  <si>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</si>
  <si>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</si>
  <si>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</si>
  <si>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</si>
  <si>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</si>
  <si>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</si>
  <si>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</si>
  <si>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</si>
  <si>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</si>
  <si>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</si>
  <si>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</si>
  <si>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</si>
  <si>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</si>
  <si>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</si>
  <si>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</si>
  <si>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</si>
  <si>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</si>
  <si>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</si>
  <si>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</si>
  <si>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</si>
  <si>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</si>
  <si>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</si>
  <si>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</si>
  <si>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</si>
  <si>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</si>
  <si>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</si>
  <si>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</si>
  <si>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</si>
  <si>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</si>
  <si>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</si>
  <si>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</si>
  <si>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</si>
  <si>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</si>
  <si>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</si>
  <si>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</si>
  <si>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</si>
  <si>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</si>
  <si>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</si>
  <si>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</si>
  <si>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</si>
  <si>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</si>
  <si>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</si>
  <si>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</si>
  <si>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</si>
  <si>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</si>
  <si>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</si>
  <si>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</si>
  <si>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</si>
  <si>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</si>
  <si>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</si>
  <si>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</si>
  <si>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</si>
  <si>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</si>
  <si>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</si>
  <si>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</si>
  <si>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</si>
  <si>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</si>
  <si>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</si>
  <si>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</si>
  <si>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</si>
  <si>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</si>
  <si>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</si>
  <si>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</si>
  <si>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</si>
  <si>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</si>
  <si>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</si>
  <si>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</si>
  <si>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</si>
  <si>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</si>
  <si>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</si>
  <si>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</si>
  <si>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</si>
  <si>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</si>
  <si>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</si>
  <si>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</si>
  <si>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</si>
  <si>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</si>
  <si>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</si>
  <si>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</si>
  <si>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</si>
  <si>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</si>
  <si>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</si>
  <si>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</si>
  <si>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</si>
  <si>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</si>
  <si>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</si>
  <si>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</si>
  <si>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</si>
  <si>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</si>
  <si>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</si>
  <si>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</si>
  <si>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</si>
  <si>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</si>
  <si>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</si>
  <si>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</si>
  <si>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</si>
  <si>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</si>
  <si>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</si>
  <si>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</si>
  <si>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</si>
  <si>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</si>
  <si>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</si>
  <si>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</si>
  <si>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</si>
  <si>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</si>
  <si>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</si>
  <si>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</si>
  <si>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</si>
  <si>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</si>
  <si>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</si>
  <si>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</si>
  <si>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</si>
  <si>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</si>
  <si>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</si>
  <si>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</si>
  <si>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</si>
  <si>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</si>
  <si>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</si>
  <si>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</si>
  <si>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</si>
  <si>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</si>
  <si>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</si>
  <si>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</si>
  <si>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</si>
  <si>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</si>
  <si>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</si>
  <si>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</si>
  <si>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</si>
  <si>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</si>
  <si>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</si>
  <si>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</si>
  <si>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</si>
  <si>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</si>
  <si>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</si>
  <si>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</si>
  <si>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</si>
  <si>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</si>
  <si>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</si>
  <si>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</si>
  <si>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</si>
  <si>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</si>
  <si>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</si>
  <si>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</si>
  <si>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</si>
  <si>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</si>
  <si>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</si>
  <si>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</si>
  <si>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</si>
  <si>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</si>
  <si>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</si>
  <si>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</si>
  <si>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</si>
  <si>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</si>
  <si>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</si>
  <si>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</si>
  <si>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</si>
  <si>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</si>
  <si>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</si>
  <si>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</si>
  <si>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</si>
  <si>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</si>
  <si>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</si>
  <si>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</si>
  <si>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</si>
  <si>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</si>
  <si>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</si>
  <si>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</si>
  <si>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</si>
  <si>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</si>
  <si>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</si>
  <si>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</si>
  <si>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</si>
  <si>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</si>
  <si>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</si>
  <si>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</si>
  <si>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</si>
  <si>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</si>
  <si>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</si>
  <si>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</si>
  <si>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</si>
  <si>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</si>
  <si>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</si>
  <si>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</si>
  <si>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</si>
  <si>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</si>
  <si>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</si>
  <si>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</si>
  <si>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</si>
  <si>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</si>
  <si>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</si>
  <si>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</si>
  <si>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</si>
  <si>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</si>
  <si>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</si>
  <si>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</si>
  <si>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</si>
  <si>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</si>
  <si>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</si>
  <si>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</si>
  <si>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</si>
  <si>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</si>
  <si>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</si>
  <si>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</si>
  <si>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</si>
  <si>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</si>
  <si>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</si>
  <si>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</si>
  <si>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</si>
  <si>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</si>
  <si>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</si>
  <si>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</si>
  <si>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</si>
  <si>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</si>
  <si>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</si>
  <si>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</si>
  <si>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</si>
  <si>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</si>
  <si>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</si>
  <si>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</si>
  <si>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</si>
  <si>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</si>
  <si>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</si>
  <si>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</si>
  <si>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</si>
  <si>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</si>
  <si>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</si>
  <si>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</si>
  <si>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</si>
  <si>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</si>
  <si>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</si>
  <si>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</si>
  <si>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</si>
  <si>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</si>
  <si>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</si>
  <si>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</si>
  <si>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</si>
  <si>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</si>
  <si>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</si>
  <si>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</si>
  <si>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</si>
  <si>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</si>
  <si>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</si>
  <si>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</si>
  <si>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</si>
  <si>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</si>
  <si>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</si>
  <si>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</si>
  <si>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</si>
  <si>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</si>
  <si>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</si>
  <si>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</si>
  <si>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</si>
  <si>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</si>
  <si>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</si>
  <si>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</si>
  <si>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</si>
  <si>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</si>
  <si>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</si>
  <si>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</si>
  <si>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</si>
  <si>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</si>
  <si>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</si>
  <si>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</si>
  <si>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</si>
  <si>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</si>
  <si>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</si>
  <si>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</si>
  <si>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</si>
  <si>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</si>
  <si>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</si>
  <si>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</si>
  <si>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</si>
  <si>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</si>
  <si>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</si>
  <si>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</si>
  <si>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</si>
  <si>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</si>
  <si>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</si>
  <si>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</si>
  <si>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</si>
  <si>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</si>
  <si>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</si>
  <si>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</si>
  <si>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</si>
  <si>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</si>
  <si>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</si>
  <si>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</si>
  <si>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</si>
  <si>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</si>
  <si>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</si>
  <si>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</si>
  <si>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</si>
  <si>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</si>
  <si>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</si>
  <si>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</si>
  <si>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</si>
  <si>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</si>
  <si>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</si>
  <si>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</si>
  <si>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</si>
  <si>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</si>
  <si>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</si>
  <si>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</si>
  <si>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</si>
  <si>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</si>
  <si>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</si>
  <si>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</si>
  <si>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</si>
  <si>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</si>
  <si>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</si>
  <si>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</si>
  <si>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</si>
  <si>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</si>
  <si>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</si>
  <si>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</si>
  <si>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</si>
  <si>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</si>
  <si>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</si>
  <si>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</si>
  <si>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</si>
  <si>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</si>
  <si>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</si>
  <si>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</si>
  <si>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</si>
  <si>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</si>
  <si>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</si>
  <si>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</si>
  <si>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</si>
  <si>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</si>
  <si>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</si>
  <si>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</si>
  <si>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</si>
  <si>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</si>
  <si>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</si>
  <si>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</si>
  <si>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</si>
  <si>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</si>
  <si>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</si>
  <si>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</si>
  <si>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</si>
  <si>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</si>
  <si>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</si>
  <si>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</si>
  <si>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</si>
  <si>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</si>
  <si>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</si>
  <si>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</si>
  <si>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</si>
  <si>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</si>
  <si>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</si>
  <si>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</si>
  <si>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</si>
  <si>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</si>
  <si>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</si>
  <si>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</si>
  <si>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</si>
  <si>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</si>
  <si>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</si>
  <si>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</si>
  <si>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</si>
  <si>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</si>
  <si>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</si>
  <si>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</si>
  <si>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</si>
  <si>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</si>
  <si>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</si>
  <si>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</si>
  <si>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</si>
  <si>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</si>
  <si>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</si>
  <si>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</si>
  <si>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</si>
  <si>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</si>
  <si>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</si>
  <si>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</si>
  <si>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</si>
  <si>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</si>
  <si>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</si>
  <si>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</si>
  <si>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</si>
  <si>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</si>
  <si>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</si>
  <si>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</si>
  <si>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</si>
  <si>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</si>
  <si>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</si>
  <si>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</si>
  <si>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</si>
  <si>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</si>
  <si>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</si>
  <si>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</si>
  <si>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</si>
  <si>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</si>
  <si>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</si>
  <si>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</si>
  <si>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</si>
  <si>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</si>
  <si>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</si>
  <si>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</si>
  <si>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</si>
  <si>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</si>
  <si>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</si>
  <si>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</si>
  <si>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</si>
  <si>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</si>
  <si>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</si>
  <si>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</si>
  <si>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</si>
  <si>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</si>
  <si>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</si>
  <si>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</si>
  <si>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</si>
  <si>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</si>
  <si>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</si>
  <si>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</si>
  <si>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</si>
  <si>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</si>
  <si>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</si>
  <si>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</si>
  <si>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</si>
  <si>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</si>
  <si>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</si>
  <si>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</si>
  <si>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</si>
  <si>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</si>
  <si>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</si>
  <si>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</si>
  <si>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</si>
  <si>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</si>
  <si>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</si>
  <si>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</si>
  <si>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</si>
  <si>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</si>
  <si>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</si>
  <si>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</si>
  <si>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</si>
  <si>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</si>
  <si>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</si>
  <si>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</si>
  <si>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</si>
  <si>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</si>
  <si>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</si>
  <si>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</si>
  <si>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</si>
  <si>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</si>
  <si>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</si>
  <si>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</si>
  <si>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</si>
  <si>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</si>
  <si>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</si>
  <si>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</si>
  <si>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</si>
  <si>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</si>
  <si>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</si>
  <si>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</si>
  <si>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</si>
  <si>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</si>
  <si>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</si>
  <si>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</si>
  <si>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</si>
  <si>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</si>
  <si>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</si>
  <si>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</si>
  <si>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</si>
  <si>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</si>
  <si>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</si>
  <si>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</si>
  <si>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</si>
  <si>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</si>
  <si>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</si>
  <si>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</si>
  <si>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</si>
  <si>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</si>
  <si>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</si>
  <si>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</si>
  <si>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</si>
  <si>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</si>
  <si>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</si>
  <si>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</si>
  <si>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</si>
  <si>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</si>
  <si>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</si>
  <si>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</si>
  <si>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</si>
  <si>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</si>
  <si>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</si>
  <si>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</si>
  <si>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</si>
  <si>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</si>
  <si>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</si>
  <si>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</si>
  <si>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</si>
  <si>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</si>
  <si>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</si>
  <si>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</si>
  <si>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</si>
  <si>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</si>
  <si>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</si>
  <si>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</si>
  <si>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</si>
  <si>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</si>
  <si>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</si>
  <si>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</si>
  <si>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</si>
  <si>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</si>
  <si>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</si>
  <si>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</si>
  <si>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</si>
  <si>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</si>
  <si>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</si>
  <si>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</si>
  <si>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</si>
  <si>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</si>
  <si>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</si>
  <si>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</si>
  <si>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</si>
  <si>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</si>
  <si>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</si>
  <si>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</si>
  <si>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</si>
  <si>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</si>
  <si>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</si>
  <si>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</si>
  <si>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</si>
  <si>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</si>
  <si>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</si>
  <si>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</si>
  <si>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</si>
  <si>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</si>
  <si>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</si>
  <si>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</si>
  <si>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</si>
  <si>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</si>
  <si>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</si>
  <si>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</si>
  <si>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</si>
  <si>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</si>
  <si>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</si>
  <si>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</si>
  <si>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</si>
  <si>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</si>
  <si>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</si>
  <si>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</si>
  <si>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</si>
  <si>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</si>
  <si>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</si>
  <si>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</si>
  <si>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</si>
  <si>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</si>
  <si>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</si>
  <si>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</si>
  <si>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</si>
  <si>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</si>
  <si>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</si>
  <si>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</si>
  <si>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</si>
  <si>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</si>
  <si>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</si>
  <si>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</si>
  <si>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</si>
  <si>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</si>
  <si>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</si>
  <si>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</si>
  <si>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</si>
  <si>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</si>
  <si>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</si>
  <si>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</si>
  <si>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</si>
  <si>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</si>
  <si>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</si>
  <si>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</si>
  <si>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</si>
  <si>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</si>
  <si>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</si>
  <si>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</si>
  <si>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</si>
  <si>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</si>
  <si>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</si>
  <si>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</si>
  <si>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</si>
  <si>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</si>
  <si>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</si>
  <si>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</si>
  <si>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</si>
  <si>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</si>
  <si>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</si>
  <si>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</si>
  <si>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</si>
  <si>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</si>
  <si>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</si>
  <si>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</si>
  <si>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</si>
  <si>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</si>
  <si>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</si>
  <si>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</si>
  <si>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</si>
  <si>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</si>
  <si>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</si>
  <si>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</si>
  <si>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</si>
  <si>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</si>
  <si>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</si>
  <si>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</si>
  <si>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</si>
  <si>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</si>
  <si>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</si>
  <si>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</si>
  <si>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</si>
  <si>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</si>
  <si>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</si>
  <si>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</si>
  <si>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</si>
  <si>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</si>
  <si>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</si>
  <si>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</si>
  <si>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</si>
  <si>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</si>
  <si>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</si>
  <si>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</si>
  <si>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</si>
  <si>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</si>
  <si>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</si>
  <si>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</si>
  <si>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</si>
  <si>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</si>
  <si>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</si>
  <si>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</si>
  <si>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</si>
  <si>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</si>
  <si>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</si>
  <si>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</si>
  <si>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</si>
  <si>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</si>
  <si>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</si>
  <si>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</si>
  <si>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</si>
  <si>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</si>
  <si>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</si>
  <si>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</si>
  <si>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</si>
  <si>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</si>
  <si>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</si>
  <si>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</si>
  <si>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</si>
  <si>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</si>
  <si>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</si>
  <si>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</si>
  <si>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</si>
  <si>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</si>
  <si>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</si>
  <si>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</si>
  <si>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</si>
  <si>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</si>
  <si>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</si>
  <si>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</si>
  <si>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</si>
  <si>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</si>
  <si>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</si>
  <si>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</si>
  <si>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</si>
  <si>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</si>
  <si>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</si>
  <si>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</si>
  <si>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</si>
  <si>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</si>
  <si>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</si>
  <si>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</si>
  <si>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</si>
  <si>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</si>
  <si>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</si>
  <si>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</si>
  <si>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</si>
  <si>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</si>
  <si>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</si>
  <si>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</si>
  <si>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</si>
  <si>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</si>
  <si>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</si>
  <si>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</si>
  <si>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</si>
  <si>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</si>
  <si>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</si>
  <si>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</si>
  <si>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</si>
  <si>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</si>
  <si>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</si>
  <si>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</si>
  <si>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</si>
  <si>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</si>
  <si>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</si>
  <si>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</si>
  <si>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</si>
  <si>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</si>
  <si>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</si>
  <si>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</si>
  <si>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</si>
  <si>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</si>
  <si>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</si>
  <si>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</si>
  <si>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</si>
  <si>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</si>
  <si>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</si>
  <si>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</si>
  <si>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</si>
  <si>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</si>
  <si>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</si>
  <si>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</si>
  <si>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</si>
  <si>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</si>
  <si>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</si>
  <si>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</si>
  <si>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</si>
  <si>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</si>
  <si>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</si>
  <si>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</si>
  <si>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</si>
  <si>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</si>
  <si>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</si>
  <si>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</si>
  <si>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</si>
  <si>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</si>
  <si>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</si>
  <si>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</si>
  <si>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</si>
  <si>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</si>
  <si>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</si>
  <si>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</si>
  <si>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</si>
  <si>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</si>
  <si>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</si>
  <si>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</si>
  <si>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</si>
  <si>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</si>
  <si>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</si>
  <si>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</si>
  <si>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</si>
  <si>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</si>
  <si>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</si>
  <si>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</si>
  <si>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</si>
  <si>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</si>
  <si>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</si>
  <si>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</si>
  <si>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</si>
  <si>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</si>
  <si>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</si>
  <si>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</si>
  <si>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</si>
  <si>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</si>
  <si>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</si>
  <si>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</si>
  <si>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</si>
  <si>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</si>
  <si>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</si>
  <si>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</si>
  <si>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</si>
  <si>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</si>
  <si>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</si>
  <si>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</si>
  <si>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</si>
  <si>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</si>
  <si>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</si>
  <si>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</si>
  <si>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</si>
  <si>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</si>
  <si>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</si>
  <si>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</si>
  <si>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</si>
  <si>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</si>
  <si>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</si>
  <si>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</si>
  <si>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</si>
  <si>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</si>
  <si>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</si>
  <si>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</si>
  <si>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</si>
  <si>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</si>
  <si>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</si>
  <si>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</si>
  <si>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</si>
  <si>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</si>
  <si>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</si>
  <si>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</si>
  <si>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</si>
  <si>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</si>
  <si>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</si>
  <si>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</si>
  <si>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</si>
  <si>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</si>
  <si>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</si>
  <si>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</si>
  <si>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</si>
  <si>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</si>
  <si>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</si>
  <si>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</si>
  <si>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</si>
  <si>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</si>
  <si>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</si>
  <si>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</si>
  <si>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</si>
  <si>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</si>
  <si>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</si>
  <si>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</si>
  <si>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</si>
  <si>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</si>
  <si>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</si>
  <si>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</si>
  <si>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</si>
  <si>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</si>
  <si>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</si>
  <si>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</si>
  <si>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</si>
  <si>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</si>
  <si>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</si>
  <si>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</si>
  <si>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</si>
  <si>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</si>
  <si>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</si>
  <si>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</si>
  <si>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</si>
  <si>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</si>
  <si>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</si>
  <si>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</si>
  <si>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</si>
  <si>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</si>
  <si>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</si>
  <si>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</si>
  <si>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</si>
  <si>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</si>
  <si>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</si>
  <si>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</si>
  <si>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</si>
  <si>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</si>
  <si>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</si>
  <si>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</si>
  <si>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</si>
  <si>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</si>
  <si>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</si>
  <si>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</si>
  <si>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</si>
  <si>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</si>
  <si>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</si>
  <si>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</si>
  <si>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</si>
  <si>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</si>
  <si>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</si>
  <si>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</si>
  <si>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</si>
  <si>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</si>
  <si>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</si>
  <si>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</si>
  <si>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</si>
  <si>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</si>
  <si>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</si>
  <si>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</si>
  <si>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</si>
  <si>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</si>
  <si>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</si>
  <si>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</si>
  <si>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</si>
  <si>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</si>
  <si>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</si>
  <si>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</si>
  <si>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</si>
  <si>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</si>
  <si>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</si>
  <si>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</si>
  <si>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</si>
  <si>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</si>
  <si>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</si>
  <si>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</si>
  <si>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</si>
  <si>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</si>
  <si>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</si>
  <si>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</si>
  <si>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</si>
  <si>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</si>
  <si>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</si>
  <si>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</si>
  <si>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</si>
  <si>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</si>
  <si>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</si>
  <si>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</si>
  <si>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</si>
  <si>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</si>
  <si>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</si>
  <si>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</si>
  <si>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</si>
  <si>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</si>
  <si>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</si>
  <si>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</si>
  <si>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</si>
  <si>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</si>
  <si>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</si>
  <si>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</si>
  <si>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</si>
  <si>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</si>
  <si>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</si>
  <si>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</si>
  <si>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</si>
  <si>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</si>
  <si>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</si>
  <si>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</si>
  <si>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</si>
  <si>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</si>
  <si>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</si>
  <si>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</si>
  <si>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</si>
  <si>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</si>
  <si>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</si>
  <si>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</si>
  <si>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</si>
  <si>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</si>
  <si>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</si>
  <si>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</si>
  <si>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</si>
  <si>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</si>
  <si>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</si>
  <si>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</si>
  <si>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</si>
  <si>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</si>
  <si>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</si>
  <si>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</si>
  <si>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</si>
  <si>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</si>
  <si>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</si>
  <si>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</si>
  <si>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</si>
  <si>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</si>
  <si>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</si>
  <si>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</si>
  <si>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</si>
  <si>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</si>
  <si>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</si>
  <si>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</si>
  <si>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</si>
  <si>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</si>
  <si>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</si>
  <si>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</si>
  <si>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</si>
  <si>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</si>
  <si>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</si>
  <si>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</si>
  <si>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</si>
  <si>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</si>
  <si>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</si>
  <si>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</si>
  <si>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</si>
  <si>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</si>
  <si>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</si>
  <si>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</si>
  <si>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</si>
  <si>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</si>
  <si>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</si>
  <si>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</si>
  <si>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</si>
  <si>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</si>
  <si>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</si>
  <si>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</si>
  <si>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</si>
  <si>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</si>
  <si>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</si>
  <si>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</si>
  <si>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</si>
  <si>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</si>
  <si>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</si>
  <si>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</si>
  <si>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</si>
  <si>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</si>
  <si>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</si>
  <si>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</si>
  <si>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</si>
  <si>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</si>
  <si>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</si>
  <si>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</si>
  <si>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</si>
  <si>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</si>
  <si>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</si>
  <si>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</si>
  <si>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</si>
  <si>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</si>
  <si>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</si>
  <si>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</si>
  <si>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</si>
  <si>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</si>
  <si>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</si>
  <si>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</si>
  <si>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</si>
  <si>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</si>
  <si>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</si>
  <si>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</si>
  <si>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</si>
  <si>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</si>
  <si>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</si>
  <si>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</si>
  <si>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</si>
  <si>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</si>
  <si>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</si>
  <si>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</si>
  <si>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</si>
  <si>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</si>
  <si>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</si>
  <si>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</si>
  <si>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</si>
  <si>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</si>
  <si>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</si>
  <si>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</si>
  <si>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</si>
  <si>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</si>
  <si>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</si>
  <si>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</si>
  <si>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</si>
  <si>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</si>
  <si>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</si>
  <si>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</si>
  <si>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</si>
  <si>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</si>
  <si>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</si>
  <si>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</si>
  <si>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</si>
  <si>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</si>
  <si>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</si>
  <si>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</si>
  <si>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</si>
  <si>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</si>
  <si>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</si>
  <si>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</si>
  <si>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</si>
  <si>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</si>
  <si>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</si>
  <si>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</si>
  <si>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</si>
  <si>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</si>
  <si>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</si>
  <si>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</si>
  <si>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</si>
  <si>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</si>
  <si>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</si>
  <si>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</si>
  <si>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</si>
  <si>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</si>
  <si>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</si>
  <si>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</si>
  <si>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</si>
  <si>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</si>
  <si>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</si>
  <si>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</si>
  <si>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</si>
  <si>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</si>
  <si>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</si>
  <si>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</si>
  <si>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</si>
  <si>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</si>
  <si>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</si>
  <si>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</si>
  <si>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</si>
  <si>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</si>
  <si>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</si>
  <si>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</si>
  <si>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</si>
  <si>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</si>
  <si>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</si>
  <si>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</si>
  <si>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</si>
  <si>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</si>
  <si>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</si>
  <si>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</si>
  <si>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</si>
  <si>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</si>
  <si>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</si>
  <si>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</si>
  <si>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</si>
  <si>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</si>
  <si>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</si>
  <si>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</si>
  <si>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</si>
  <si>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</si>
  <si>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</si>
  <si>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</si>
  <si>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</si>
  <si>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</si>
  <si>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</si>
  <si>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</si>
  <si>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</si>
  <si>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</si>
  <si>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</si>
  <si>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</si>
  <si>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</si>
  <si>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</si>
  <si>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</si>
  <si>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</si>
  <si>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</si>
  <si>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</si>
  <si>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</si>
  <si>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</si>
  <si>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</si>
  <si>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</si>
  <si>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</si>
  <si>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</si>
  <si>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</si>
  <si>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</si>
  <si>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</si>
  <si>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</si>
  <si>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</si>
  <si>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</si>
  <si>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</si>
  <si>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</si>
  <si>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</si>
  <si>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</si>
  <si>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</si>
  <si>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</si>
  <si>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</si>
  <si>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</si>
  <si>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</si>
  <si>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</si>
  <si>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</si>
  <si>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</si>
  <si>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</si>
  <si>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</si>
  <si>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</si>
  <si>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</si>
  <si>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</si>
  <si>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</si>
  <si>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</si>
  <si>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</si>
  <si>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</si>
  <si>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</si>
  <si>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</si>
  <si>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</si>
  <si>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</si>
  <si>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</si>
  <si>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</si>
  <si>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</si>
  <si>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</si>
  <si>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</si>
  <si>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</si>
  <si>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</si>
  <si>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</si>
  <si>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</si>
  <si>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</si>
  <si>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</si>
  <si>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</si>
  <si>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</si>
  <si>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</si>
  <si>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</si>
  <si>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</si>
  <si>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</si>
  <si>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</si>
  <si>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</si>
  <si>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</si>
  <si>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</si>
  <si>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</si>
  <si>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</si>
  <si>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</si>
  <si>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</si>
  <si>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</si>
  <si>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</si>
  <si>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</si>
  <si>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</si>
  <si>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</si>
  <si>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</si>
  <si>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</si>
  <si>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</si>
  <si>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</si>
  <si>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</si>
  <si>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</si>
  <si>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</si>
  <si>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</si>
  <si>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</si>
  <si>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</si>
  <si>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</si>
  <si>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</si>
  <si>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</si>
  <si>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</si>
  <si>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</si>
  <si>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</si>
  <si>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</si>
  <si>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</si>
  <si>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</si>
  <si>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</si>
  <si>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</si>
  <si>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</si>
  <si>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</si>
  <si>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</si>
  <si>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</si>
  <si>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</si>
  <si>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</si>
  <si>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</si>
  <si>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</si>
  <si>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</si>
  <si>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</si>
  <si>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</si>
  <si>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</si>
  <si>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</si>
  <si>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</si>
  <si>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</si>
  <si>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</si>
  <si>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</si>
  <si>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</si>
  <si>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</si>
  <si>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</si>
  <si>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</si>
  <si>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</si>
  <si>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</si>
  <si>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</si>
  <si>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</si>
  <si>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</si>
  <si>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</si>
  <si>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</si>
  <si>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</si>
  <si>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</si>
  <si>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</si>
  <si>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</si>
  <si>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</si>
  <si>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</si>
  <si>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</si>
  <si>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</si>
  <si>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</si>
  <si>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</si>
  <si>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</si>
  <si>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</si>
  <si>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</si>
  <si>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</si>
  <si>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</si>
  <si>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</si>
  <si>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</si>
  <si>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</si>
  <si>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</si>
  <si>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</si>
  <si>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</si>
  <si>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</si>
  <si>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</si>
  <si>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</si>
  <si>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</si>
  <si>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</si>
  <si>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</si>
  <si>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</si>
  <si>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</si>
  <si>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</si>
  <si>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</si>
  <si>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</si>
  <si>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</si>
  <si>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</si>
  <si>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</si>
  <si>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</si>
  <si>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</si>
  <si>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</si>
  <si>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</si>
  <si>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</si>
  <si>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</si>
  <si>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</si>
  <si>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</si>
  <si>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</si>
  <si>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</si>
  <si>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</si>
  <si>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</si>
  <si>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</si>
  <si>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</si>
  <si>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</si>
  <si>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</si>
  <si>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</si>
  <si>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</si>
  <si>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</si>
  <si>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</si>
  <si>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</si>
  <si>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</si>
  <si>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</si>
  <si>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</si>
  <si>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</si>
  <si>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</si>
  <si>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</si>
  <si>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</si>
  <si>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</si>
  <si>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</si>
  <si>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</si>
  <si>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</si>
  <si>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</si>
  <si>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</si>
  <si>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</si>
  <si>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</si>
  <si>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</si>
  <si>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</si>
  <si>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</si>
  <si>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</si>
  <si>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</si>
  <si>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</si>
  <si>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</si>
  <si>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</si>
  <si>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</si>
  <si>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</si>
  <si>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</si>
  <si>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</si>
  <si>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</si>
  <si>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</si>
  <si>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</si>
  <si>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</si>
  <si>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</si>
  <si>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</si>
  <si>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</si>
  <si>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</si>
  <si>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</si>
  <si>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</si>
  <si>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</si>
  <si>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</si>
  <si>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</si>
  <si>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</si>
  <si>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</si>
  <si>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</si>
  <si>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</si>
  <si>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</si>
  <si>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</si>
  <si>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</si>
  <si>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</si>
  <si>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</si>
  <si>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</si>
  <si>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</si>
  <si>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</si>
  <si>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</si>
  <si>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</si>
  <si>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</si>
  <si>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</si>
  <si>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</si>
  <si>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</si>
  <si>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</si>
  <si>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</si>
  <si>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</si>
  <si>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</si>
  <si>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</si>
  <si>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</si>
  <si>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</si>
  <si>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</si>
  <si>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</si>
  <si>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</si>
  <si>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</si>
  <si>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</si>
  <si>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</si>
  <si>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</si>
  <si>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</si>
  <si>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</si>
  <si>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</si>
  <si>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</si>
  <si>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</si>
  <si>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</si>
  <si>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</si>
  <si>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</si>
  <si>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</si>
  <si>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</si>
  <si>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</si>
  <si>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</si>
  <si>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</si>
  <si>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</si>
  <si>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</si>
  <si>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</si>
  <si>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</si>
  <si>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</si>
  <si>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</si>
  <si>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</si>
  <si>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</si>
  <si>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</si>
  <si>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</si>
  <si>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</si>
  <si>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</si>
  <si>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</si>
  <si>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</si>
  <si>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</si>
  <si>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</si>
  <si>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</si>
  <si>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</si>
  <si>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</si>
  <si>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</si>
  <si>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</si>
  <si>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</si>
  <si>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</si>
  <si>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</si>
  <si>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</si>
  <si>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</si>
  <si>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</si>
  <si>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</si>
  <si>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</si>
  <si>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</si>
  <si>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</si>
  <si>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</si>
  <si>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</si>
  <si>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</si>
  <si>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</si>
  <si>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</si>
  <si>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</si>
  <si>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</si>
  <si>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</si>
  <si>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</si>
  <si>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</si>
  <si>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</si>
  <si>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</si>
  <si>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</si>
  <si>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</si>
  <si>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</si>
  <si>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</si>
  <si>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</si>
  <si>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</si>
  <si>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</si>
  <si>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</si>
  <si>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</si>
  <si>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</si>
  <si>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</si>
  <si>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</si>
  <si>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</si>
  <si>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</si>
  <si>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</si>
  <si>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</si>
  <si>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</si>
  <si>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</si>
  <si>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</si>
  <si>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</si>
  <si>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</si>
  <si>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</si>
  <si>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</si>
  <si>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</si>
  <si>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</si>
  <si>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</si>
  <si>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</si>
  <si>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</si>
  <si>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</si>
  <si>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</si>
  <si>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</si>
  <si>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</si>
  <si>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</si>
  <si>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</si>
  <si>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</si>
  <si>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</si>
  <si>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</si>
  <si>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</si>
  <si>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</si>
  <si>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</si>
  <si>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</si>
  <si>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</si>
  <si>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</si>
  <si>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</si>
  <si>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</si>
  <si>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</si>
  <si>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</si>
  <si>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</si>
  <si>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</si>
  <si>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</si>
  <si>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</si>
  <si>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</si>
  <si>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</si>
  <si>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</si>
  <si>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</si>
  <si>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</si>
  <si>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</si>
  <si>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</si>
  <si>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</si>
  <si>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</si>
  <si>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</si>
  <si>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</si>
  <si>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</si>
  <si>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</si>
  <si>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</si>
  <si>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</si>
  <si>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</si>
  <si>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</si>
  <si>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</si>
  <si>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</si>
  <si>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</si>
  <si>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</si>
  <si>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</si>
  <si>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</si>
  <si>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</si>
  <si>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</si>
  <si>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</si>
  <si>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</si>
  <si>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</si>
  <si>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</si>
  <si>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</si>
  <si>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</si>
  <si>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</si>
  <si>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</si>
  <si>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</si>
  <si>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</si>
  <si>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</si>
  <si>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</si>
  <si>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</si>
  <si>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</si>
  <si>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</si>
  <si>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</si>
  <si>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</si>
  <si>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</si>
  <si>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</si>
  <si>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</si>
  <si>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</si>
  <si>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</si>
  <si>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</si>
  <si>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</si>
  <si>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</si>
  <si>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</si>
  <si>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</si>
  <si>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</si>
  <si>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</si>
  <si>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</si>
  <si>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</si>
  <si>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</si>
  <si>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</si>
  <si>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</si>
  <si>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</si>
  <si>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</si>
  <si>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</si>
  <si>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</si>
  <si>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</si>
  <si>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</si>
  <si>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</si>
  <si>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</si>
  <si>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</si>
  <si>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</si>
  <si>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</si>
  <si>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</si>
  <si>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</si>
  <si>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</si>
  <si>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</si>
  <si>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</si>
  <si>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</si>
  <si>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</si>
  <si>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</si>
  <si>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</si>
  <si>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</si>
  <si>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</si>
  <si>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</si>
  <si>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</si>
  <si>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</si>
  <si>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</si>
  <si>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</si>
  <si>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</si>
  <si>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</si>
  <si>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</si>
  <si>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</si>
  <si>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</si>
  <si>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</si>
  <si>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</si>
  <si>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</si>
  <si>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</si>
  <si>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</si>
  <si>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</si>
  <si>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</si>
  <si>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</si>
  <si>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</si>
  <si>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</si>
  <si>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</si>
  <si>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</si>
  <si>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</si>
  <si>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</si>
  <si>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</si>
  <si>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</si>
  <si>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</si>
  <si>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</si>
  <si>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</si>
  <si>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</si>
  <si>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</si>
  <si>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</si>
  <si>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</si>
  <si>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</si>
  <si>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</si>
  <si>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</si>
  <si>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</si>
  <si>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</si>
  <si>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</si>
  <si>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</si>
  <si>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</si>
  <si>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</si>
  <si>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</si>
  <si>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</si>
  <si>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</si>
  <si>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</si>
  <si>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</si>
  <si>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</si>
  <si>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</si>
  <si>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</si>
  <si>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</si>
  <si>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</si>
  <si>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</si>
  <si>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</si>
  <si>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</si>
  <si>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</si>
  <si>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</si>
  <si>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</si>
  <si>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</si>
  <si>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</si>
  <si>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</si>
  <si>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</si>
  <si>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</si>
  <si>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</si>
  <si>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</si>
  <si>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</si>
  <si>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</si>
  <si>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</si>
  <si>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</si>
  <si>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</si>
  <si>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</si>
  <si>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</si>
  <si>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</si>
  <si>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</si>
  <si>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</si>
  <si>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</si>
  <si>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</si>
  <si>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</si>
  <si>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</si>
  <si>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</si>
  <si>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</si>
  <si>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</si>
  <si>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</si>
  <si>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</si>
  <si>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</si>
  <si>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</si>
  <si>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</si>
  <si>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</si>
  <si>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</si>
  <si>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</si>
  <si>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</si>
  <si>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</si>
  <si>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</si>
  <si>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</si>
  <si>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</si>
  <si>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</si>
  <si>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</si>
  <si>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</si>
  <si>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</si>
  <si>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</si>
  <si>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</si>
  <si>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</si>
  <si>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</si>
  <si>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</si>
  <si>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</si>
  <si>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</si>
  <si>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</si>
  <si>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</si>
  <si>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</si>
  <si>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</si>
  <si>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</si>
  <si>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</si>
  <si>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</si>
  <si>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</si>
  <si>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</si>
  <si>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</si>
  <si>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</si>
  <si>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</si>
  <si>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</si>
  <si>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</si>
  <si>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</si>
  <si>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</si>
  <si>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</si>
  <si>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</si>
  <si>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</si>
  <si>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</si>
  <si>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</si>
  <si>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</si>
  <si>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</si>
  <si>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</si>
  <si>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</si>
  <si>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</si>
  <si>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</si>
  <si>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</si>
  <si>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</si>
  <si>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</si>
  <si>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</si>
  <si>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</si>
  <si>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</si>
  <si>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</si>
  <si>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</si>
  <si>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</si>
  <si>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</si>
  <si>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</si>
  <si>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</si>
  <si>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</si>
  <si>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</si>
  <si>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</si>
  <si>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</si>
  <si>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</si>
  <si>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</si>
  <si>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</si>
  <si>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</si>
  <si>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</si>
  <si>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</si>
  <si>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</si>
  <si>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</si>
  <si>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</si>
  <si>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</si>
  <si>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</si>
  <si>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</si>
  <si>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</si>
  <si>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</si>
  <si>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</si>
  <si>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</si>
  <si>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</si>
  <si>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</si>
  <si>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</si>
  <si>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</si>
  <si>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</si>
  <si>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</si>
  <si>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</si>
  <si>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</si>
  <si>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</si>
  <si>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</si>
  <si>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</si>
  <si>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</si>
  <si>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</si>
  <si>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</si>
  <si>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</si>
  <si>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</si>
  <si>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</si>
  <si>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</si>
  <si>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</si>
  <si>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</si>
  <si>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</si>
  <si>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</si>
  <si>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</si>
  <si>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</si>
  <si>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</si>
  <si>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</si>
  <si>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</si>
  <si>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</si>
  <si>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</si>
  <si>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</si>
  <si>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</si>
  <si>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</si>
  <si>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</si>
  <si>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</si>
  <si>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</si>
  <si>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</si>
  <si>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</si>
  <si>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</si>
  <si>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</si>
  <si>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</si>
  <si>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</si>
  <si>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</si>
  <si>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</si>
  <si>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</si>
  <si>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</si>
  <si>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</si>
  <si>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</si>
  <si>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</si>
  <si>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</si>
  <si>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</si>
  <si>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</si>
  <si>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</si>
  <si>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</si>
  <si>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</si>
  <si>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</si>
  <si>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</si>
  <si>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</si>
  <si>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</si>
  <si>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</si>
  <si>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</si>
  <si>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</si>
  <si>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</si>
  <si>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</si>
  <si>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</si>
  <si>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</si>
  <si>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</si>
  <si>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</si>
  <si>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</si>
  <si>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</si>
  <si>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</si>
  <si>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</si>
  <si>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</si>
  <si>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</si>
  <si>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</si>
  <si>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</si>
  <si>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</si>
  <si>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</si>
  <si>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</si>
  <si>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</si>
  <si>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</si>
  <si>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</si>
  <si>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</si>
  <si>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</si>
  <si>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</si>
  <si>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</si>
  <si>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</si>
  <si>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</si>
  <si>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</si>
  <si>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</si>
  <si>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</si>
  <si>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</si>
  <si>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</si>
  <si>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</si>
  <si>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</si>
  <si>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</si>
  <si>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</si>
  <si>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</si>
  <si>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</si>
  <si>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</si>
  <si>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</si>
  <si>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</si>
  <si>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</si>
  <si>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</si>
  <si>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</si>
  <si>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</si>
  <si>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</si>
  <si>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</si>
  <si>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</si>
  <si>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</si>
  <si>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</si>
  <si>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</si>
  <si>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</si>
  <si>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</si>
  <si>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</si>
  <si>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</si>
  <si>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</si>
  <si>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</si>
  <si>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</si>
  <si>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</si>
  <si>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</si>
  <si>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</si>
  <si>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</si>
  <si>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</si>
  <si>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</si>
  <si>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</si>
  <si>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</si>
  <si>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</si>
  <si>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</si>
  <si>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</si>
  <si>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</si>
  <si>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</si>
  <si>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</si>
  <si>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</si>
  <si>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</si>
  <si>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</si>
  <si>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</si>
  <si>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</si>
  <si>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</si>
  <si>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</si>
  <si>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</si>
  <si>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</si>
  <si>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</si>
  <si>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</si>
  <si>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</si>
  <si>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</si>
  <si>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</si>
  <si>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</si>
  <si>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</si>
  <si>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</si>
  <si>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</si>
  <si>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</si>
  <si>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</si>
  <si>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</si>
  <si>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</si>
  <si>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</si>
  <si>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</si>
  <si>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</si>
  <si>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</si>
  <si>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</si>
  <si>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</si>
  <si>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</si>
  <si>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</si>
  <si>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</si>
  <si>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</si>
  <si>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</si>
  <si>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</si>
  <si>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</si>
  <si>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</si>
  <si>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</si>
  <si>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</si>
  <si>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</si>
  <si>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</si>
  <si>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</si>
  <si>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</si>
  <si>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</si>
  <si>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</si>
  <si>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</si>
  <si>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</si>
  <si>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</si>
  <si>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</si>
  <si>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</si>
  <si>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</si>
  <si>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</si>
  <si>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</si>
  <si>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</si>
  <si>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</si>
  <si>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</si>
  <si>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</si>
  <si>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</si>
  <si>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</si>
  <si>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</si>
  <si>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</si>
  <si>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</si>
  <si>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</si>
  <si>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</si>
  <si>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</si>
  <si>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</si>
  <si>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</si>
  <si>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</si>
  <si>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</si>
  <si>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</si>
  <si>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</si>
  <si>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</si>
  <si>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</si>
  <si>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</si>
  <si>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</si>
  <si>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</si>
  <si>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</si>
  <si>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</si>
  <si>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</si>
  <si>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</si>
  <si>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</si>
  <si>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</si>
  <si>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</si>
  <si>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</si>
  <si>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</si>
  <si>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</si>
  <si>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</si>
  <si>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</si>
  <si>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</si>
  <si>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</si>
  <si>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</si>
  <si>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</si>
  <si>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</si>
  <si>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</si>
  <si>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</si>
  <si>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</si>
  <si>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</si>
  <si>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</si>
  <si>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</si>
  <si>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</si>
  <si>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</si>
  <si>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</si>
  <si>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</si>
  <si>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</si>
  <si>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</si>
  <si>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</si>
  <si>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</si>
  <si>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</si>
  <si>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</si>
  <si>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</si>
  <si>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</si>
  <si>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</si>
  <si>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</si>
  <si>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</si>
  <si>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</si>
  <si>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</si>
  <si>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</si>
  <si>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</si>
  <si>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</si>
  <si>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</si>
  <si>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</si>
  <si>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</si>
  <si>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</si>
  <si>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</si>
  <si>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</si>
  <si>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</si>
  <si>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</si>
  <si>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</si>
  <si>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</si>
  <si>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</si>
  <si>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</si>
  <si>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</si>
  <si>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</si>
  <si>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</si>
  <si>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</si>
  <si>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</si>
  <si>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</si>
  <si>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</si>
  <si>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</si>
  <si>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</si>
  <si>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</si>
  <si>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</si>
  <si>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</si>
  <si>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</si>
  <si>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</si>
  <si>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</si>
  <si>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</si>
  <si>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</si>
  <si>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</si>
  <si>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</si>
  <si>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</si>
  <si>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</si>
  <si>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</si>
  <si>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</si>
  <si>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</si>
  <si>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</si>
  <si>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</si>
  <si>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</si>
  <si>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</si>
  <si>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</si>
  <si>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</si>
  <si>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</si>
  <si>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</si>
  <si>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</si>
  <si>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</si>
  <si>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</si>
  <si>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</si>
  <si>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</si>
  <si>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</si>
  <si>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</si>
  <si>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</si>
  <si>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</si>
  <si>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</si>
  <si>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</si>
  <si>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</si>
  <si>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</si>
  <si>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</si>
  <si>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</si>
  <si>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</si>
  <si>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</si>
  <si>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</si>
  <si>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</si>
  <si>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</si>
  <si>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</si>
  <si>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</si>
  <si>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</si>
  <si>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</si>
  <si>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</si>
  <si>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</si>
  <si>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</si>
  <si>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</si>
  <si>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</si>
  <si>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</si>
  <si>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</si>
  <si>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</si>
  <si>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</si>
  <si>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</si>
  <si>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</si>
  <si>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</si>
  <si>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</si>
  <si>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</si>
  <si>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</si>
  <si>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</si>
  <si>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</si>
  <si>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</si>
  <si>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</si>
  <si>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</si>
  <si>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</si>
  <si>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</si>
  <si>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</si>
  <si>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</si>
  <si>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</si>
  <si>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</si>
  <si>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</si>
  <si>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</si>
  <si>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</si>
  <si>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</si>
  <si>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</si>
  <si>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</si>
  <si>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</si>
  <si>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</si>
  <si>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</si>
  <si>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</si>
  <si>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</si>
  <si>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</si>
  <si>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</si>
  <si>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</si>
  <si>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</si>
  <si>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</si>
  <si>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</si>
  <si>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</si>
  <si>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</si>
  <si>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</si>
  <si>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</si>
  <si>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</si>
  <si>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</si>
  <si>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</si>
  <si>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</si>
  <si>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</si>
  <si>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</si>
  <si>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</si>
  <si>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</si>
  <si>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</si>
  <si>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</si>
  <si>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</si>
  <si>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</si>
  <si>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</si>
  <si>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</si>
  <si>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</si>
  <si>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</si>
  <si>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</si>
  <si>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</si>
  <si>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</si>
  <si>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</si>
  <si>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</si>
  <si>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</si>
  <si>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</si>
  <si>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</si>
  <si>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</si>
  <si>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</si>
  <si>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</si>
  <si>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</si>
  <si>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</si>
  <si>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</si>
  <si>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</si>
  <si>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</si>
  <si>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</si>
  <si>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</si>
  <si>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</si>
  <si>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</si>
  <si>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</si>
  <si>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</si>
  <si>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</si>
  <si>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</si>
  <si>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</si>
  <si>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</si>
  <si>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</si>
  <si>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</si>
  <si>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</si>
  <si>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</si>
  <si>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</si>
  <si>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</si>
  <si>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</si>
  <si>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</si>
  <si>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</si>
  <si>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</si>
  <si>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</si>
  <si>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</si>
  <si>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</si>
  <si>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</si>
  <si>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</si>
  <si>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</si>
  <si>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</si>
  <si>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</si>
  <si>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</si>
  <si>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</si>
  <si>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</si>
  <si>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</si>
  <si>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</si>
  <si>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</si>
  <si>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</si>
  <si>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</si>
  <si>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</si>
  <si>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</si>
  <si>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</si>
  <si>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</si>
  <si>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</si>
  <si>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</si>
  <si>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</si>
  <si>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</si>
  <si>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</si>
  <si>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</si>
  <si>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</si>
  <si>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</si>
  <si>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</si>
  <si>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</si>
  <si>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</si>
  <si>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</si>
  <si>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</si>
  <si>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</si>
  <si>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</si>
  <si>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</si>
  <si>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</si>
  <si>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</si>
  <si>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</si>
  <si>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</si>
  <si>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</si>
  <si>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</si>
  <si>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</si>
  <si>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</si>
  <si>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</si>
  <si>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</si>
  <si>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</si>
  <si>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</si>
  <si>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</si>
  <si>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</si>
  <si>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</si>
  <si>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</si>
  <si>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</si>
  <si>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</si>
  <si>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</si>
  <si>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</si>
  <si>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</si>
  <si>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</si>
  <si>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</si>
  <si>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</si>
  <si>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</si>
  <si>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</si>
  <si>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</si>
  <si>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</si>
  <si>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</si>
  <si>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</si>
  <si>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</si>
  <si>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</si>
  <si>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</si>
  <si>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</si>
  <si>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</si>
  <si>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</si>
  <si>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</si>
  <si>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</si>
  <si>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</si>
  <si>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</si>
  <si>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</si>
  <si>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</si>
  <si>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</si>
  <si>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</si>
  <si>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</si>
  <si>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</si>
  <si>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</si>
  <si>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</si>
  <si>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</si>
  <si>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</si>
  <si>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</si>
  <si>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</si>
  <si>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</si>
  <si>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</si>
  <si>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</si>
  <si>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</si>
  <si>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</si>
  <si>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</si>
  <si>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</si>
  <si>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</si>
  <si>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</si>
  <si>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</si>
  <si>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</si>
  <si>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</si>
  <si>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</si>
  <si>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</si>
  <si>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</si>
  <si>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</si>
  <si>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</si>
  <si>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</si>
  <si>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</si>
  <si>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</si>
  <si>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</si>
  <si>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</si>
  <si>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</si>
  <si>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</si>
  <si>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</si>
  <si>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</si>
  <si>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</si>
  <si>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</si>
  <si>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</si>
  <si>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</si>
  <si>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</si>
  <si>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</si>
  <si>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</si>
  <si>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</si>
  <si>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</si>
  <si>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</si>
  <si>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</si>
  <si>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</si>
  <si>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</si>
  <si>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</si>
  <si>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</si>
  <si>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</si>
  <si>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</si>
  <si>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</si>
  <si>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</si>
  <si>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</si>
  <si>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</si>
  <si>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</si>
  <si>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</si>
  <si>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</si>
  <si>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</si>
  <si>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</si>
  <si>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</si>
  <si>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</si>
  <si>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</si>
  <si>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</si>
  <si>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</si>
  <si>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</si>
  <si>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</si>
  <si>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</si>
  <si>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</si>
  <si>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</si>
  <si>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</si>
  <si>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</si>
  <si>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</si>
  <si>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</si>
  <si>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</si>
  <si>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</si>
  <si>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</si>
  <si>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</si>
  <si>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</si>
  <si>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</si>
  <si>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</si>
  <si>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</si>
  <si>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</si>
  <si>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</si>
  <si>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</si>
  <si>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</si>
  <si>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</si>
  <si>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</si>
  <si>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</si>
  <si>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</si>
  <si>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</si>
  <si>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</si>
  <si>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</si>
  <si>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</si>
  <si>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</si>
  <si>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</si>
  <si>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</si>
  <si>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</si>
  <si>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</si>
  <si>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</si>
  <si>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</si>
  <si>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</si>
  <si>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</si>
  <si>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</si>
  <si>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</si>
  <si>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</si>
  <si>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</si>
  <si>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</si>
  <si>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</si>
  <si>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</si>
  <si>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</si>
  <si>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</si>
  <si>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</si>
  <si>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</si>
  <si>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</si>
  <si>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</si>
  <si>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</si>
  <si>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</si>
  <si>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</si>
  <si>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</si>
  <si>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</si>
  <si>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</si>
  <si>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</si>
  <si>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</si>
  <si>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</si>
  <si>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</si>
  <si>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</si>
  <si>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</si>
  <si>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</si>
  <si>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</si>
  <si>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</si>
  <si>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</si>
  <si>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</si>
  <si>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</si>
  <si>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</si>
  <si>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</si>
  <si>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</si>
  <si>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</si>
  <si>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</si>
  <si>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</si>
  <si>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</si>
  <si>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</si>
  <si>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</si>
  <si>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</si>
  <si>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</si>
  <si>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</si>
  <si>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</si>
  <si>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</si>
  <si>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</si>
  <si>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</si>
  <si>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</si>
  <si>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</si>
  <si>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</si>
  <si>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</si>
  <si>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</si>
  <si>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</si>
  <si>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</si>
  <si>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</si>
  <si>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</si>
  <si>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</si>
  <si>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</si>
  <si>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</si>
  <si>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</si>
  <si>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</si>
  <si>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</si>
  <si>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</si>
  <si>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</si>
  <si>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</si>
  <si>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</si>
  <si>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</si>
  <si>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</si>
  <si>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</si>
  <si>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</si>
  <si>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</si>
  <si>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</si>
  <si>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</si>
  <si>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</si>
  <si>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</si>
  <si>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</si>
  <si>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</si>
  <si>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</si>
  <si>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</si>
  <si>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</si>
  <si>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</si>
  <si>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</si>
  <si>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</si>
  <si>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</si>
  <si>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</si>
  <si>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</si>
  <si>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</si>
  <si>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</si>
  <si>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</si>
  <si>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</si>
  <si>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</si>
  <si>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</si>
  <si>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</si>
  <si>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</si>
  <si>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</si>
  <si>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</si>
  <si>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</si>
  <si>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</si>
  <si>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</si>
  <si>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</si>
  <si>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</si>
  <si>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</si>
  <si>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</si>
  <si>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</si>
  <si>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</si>
  <si>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</si>
  <si>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</si>
  <si>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</si>
  <si>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</si>
  <si>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</si>
  <si>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</si>
  <si>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</si>
  <si>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</si>
  <si>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</si>
  <si>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</si>
  <si>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</si>
  <si>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</si>
  <si>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</si>
  <si>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</si>
  <si>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</si>
  <si>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</si>
  <si>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</si>
  <si>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</si>
  <si>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</si>
  <si>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</si>
  <si>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</si>
  <si>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</si>
  <si>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</si>
  <si>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</si>
  <si>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</si>
  <si>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</si>
  <si>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</si>
  <si>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</si>
  <si>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</si>
  <si>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</si>
  <si>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</si>
  <si>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</si>
  <si>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</si>
  <si>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</si>
  <si>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</si>
  <si>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</si>
  <si>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</si>
  <si>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</si>
  <si>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</si>
  <si>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</si>
  <si>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</si>
  <si>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</si>
  <si>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</si>
  <si>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</si>
  <si>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</si>
  <si>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</si>
  <si>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</si>
  <si>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</si>
  <si>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</si>
  <si>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</si>
  <si>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</si>
  <si>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</si>
  <si>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</si>
  <si>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</si>
  <si>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</si>
  <si>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</si>
  <si>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</si>
  <si>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</si>
  <si>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</si>
  <si>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</si>
  <si>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</si>
  <si>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</si>
  <si>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</si>
  <si>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</si>
  <si>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</si>
  <si>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</si>
  <si>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</si>
  <si>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</si>
  <si>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</si>
  <si>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</si>
  <si>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</si>
  <si>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</si>
  <si>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</si>
  <si>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</si>
  <si>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</si>
  <si>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</si>
  <si>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</si>
  <si>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</si>
  <si>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</si>
  <si>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</si>
  <si>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</si>
  <si>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</si>
  <si>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</si>
  <si>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</si>
  <si>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</si>
  <si>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</si>
  <si>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</si>
  <si>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</si>
  <si>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</si>
  <si>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</si>
  <si>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</si>
  <si>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</si>
  <si>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</si>
  <si>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</si>
  <si>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</si>
  <si>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</si>
  <si>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</si>
  <si>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</si>
  <si>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</si>
  <si>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</si>
  <si>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</si>
  <si>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</si>
  <si>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</si>
  <si>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</si>
  <si>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</si>
  <si>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</si>
  <si>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</si>
  <si>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</si>
  <si>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</si>
  <si>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</si>
  <si>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</si>
  <si>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</si>
  <si>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</si>
  <si>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</si>
  <si>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</si>
  <si>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</si>
  <si>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</si>
  <si>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</si>
  <si>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</si>
  <si>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</si>
  <si>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</si>
  <si>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</si>
  <si>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</si>
  <si>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</si>
  <si>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</si>
  <si>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</si>
  <si>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</si>
  <si>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</si>
  <si>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</si>
  <si>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</si>
  <si>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</si>
  <si>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</si>
  <si>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</si>
  <si>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</si>
  <si>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</si>
  <si>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</si>
  <si>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</si>
  <si>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</si>
  <si>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</si>
  <si>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</si>
  <si>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</si>
  <si>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</si>
  <si>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</si>
  <si>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</si>
  <si>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</si>
  <si>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</si>
  <si>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</si>
  <si>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</si>
  <si>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</si>
  <si>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</si>
  <si>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</si>
  <si>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</si>
  <si>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</si>
  <si>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</si>
  <si>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</si>
  <si>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</si>
  <si>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</si>
  <si>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</si>
  <si>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</si>
  <si>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</si>
  <si>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</si>
  <si>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</si>
  <si>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</si>
  <si>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</si>
  <si>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</si>
  <si>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</si>
  <si>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</si>
  <si>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</si>
  <si>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</si>
  <si>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</si>
  <si>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</si>
  <si>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</si>
  <si>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</si>
  <si>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</si>
  <si>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</si>
  <si>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</si>
  <si>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</si>
  <si>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</si>
  <si>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</si>
  <si>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</si>
  <si>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</si>
  <si>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</si>
  <si>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</si>
  <si>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</si>
  <si>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</si>
  <si>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</si>
  <si>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</si>
  <si>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</si>
  <si>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</si>
  <si>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</si>
  <si>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</si>
  <si>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</si>
  <si>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</si>
  <si>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</si>
  <si>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</si>
  <si>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</si>
  <si>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</si>
  <si>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</si>
  <si>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</si>
  <si>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</si>
  <si>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</si>
  <si>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</si>
  <si>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</si>
  <si>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</si>
  <si>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</si>
  <si>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</si>
  <si>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</si>
  <si>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</si>
  <si>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</si>
  <si>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</si>
  <si>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</si>
  <si>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</si>
  <si>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</si>
  <si>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</si>
  <si>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</si>
  <si>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</si>
  <si>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</si>
  <si>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</si>
  <si>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</si>
  <si>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</si>
  <si>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</si>
  <si>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</si>
  <si>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</si>
  <si>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</si>
  <si>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</si>
  <si>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</si>
  <si>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</si>
  <si>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</si>
  <si>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</si>
  <si>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</si>
  <si>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</si>
  <si>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</si>
  <si>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</si>
  <si>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</si>
  <si>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</si>
  <si>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</si>
  <si>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</si>
  <si>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</si>
  <si>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</si>
  <si>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</si>
  <si>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</si>
  <si>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</si>
  <si>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</si>
  <si>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</si>
  <si>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</si>
  <si>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</si>
  <si>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</si>
  <si>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</si>
  <si>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</si>
  <si>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</si>
  <si>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</si>
  <si>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</si>
  <si>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</si>
  <si>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</si>
  <si>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</si>
  <si>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</si>
  <si>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</si>
  <si>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</si>
  <si>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</si>
  <si>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</si>
  <si>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</si>
  <si>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</si>
  <si>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</si>
  <si>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</si>
  <si>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</si>
  <si>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</si>
  <si>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</si>
  <si>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</si>
  <si>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</si>
  <si>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</si>
  <si>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</si>
  <si>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</si>
  <si>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</si>
  <si>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</si>
  <si>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</si>
  <si>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</si>
  <si>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</si>
  <si>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</si>
  <si>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</si>
  <si>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</si>
  <si>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</si>
  <si>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</si>
  <si>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</si>
  <si>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</si>
  <si>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</si>
  <si>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</si>
  <si>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</si>
  <si>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</si>
  <si>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</si>
  <si>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</si>
  <si>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</si>
  <si>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</si>
  <si>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</si>
  <si>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</si>
  <si>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</si>
  <si>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</si>
  <si>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</si>
  <si>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</si>
  <si>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</si>
  <si>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</si>
  <si>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</si>
  <si>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</si>
  <si>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</si>
  <si>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</si>
  <si>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</si>
  <si>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</si>
  <si>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</si>
  <si>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</si>
  <si>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</si>
  <si>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</si>
  <si>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</si>
  <si>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</si>
  <si>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</si>
  <si>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</si>
  <si>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</si>
  <si>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</si>
  <si>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</si>
  <si>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</si>
  <si>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</si>
  <si>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</si>
  <si>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</si>
  <si>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</si>
  <si>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</si>
  <si>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</si>
  <si>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</si>
  <si>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</si>
  <si>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</si>
  <si>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</si>
  <si>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</si>
  <si>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</si>
  <si>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</si>
  <si>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</si>
  <si>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</si>
  <si>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</si>
  <si>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</si>
  <si>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</si>
  <si>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</si>
  <si>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</si>
  <si>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</si>
  <si>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</si>
  <si>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</si>
  <si>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</si>
  <si>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</si>
  <si>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</si>
  <si>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</si>
  <si>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</si>
  <si>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</si>
  <si>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</si>
  <si>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</si>
  <si>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</si>
  <si>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</si>
  <si>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</si>
  <si>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</si>
  <si>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</si>
  <si>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</si>
  <si>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</si>
  <si>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</si>
  <si>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</si>
  <si>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</si>
  <si>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</si>
  <si>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</si>
  <si>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</si>
  <si>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</si>
  <si>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</si>
  <si>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</si>
  <si>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</si>
  <si>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</si>
  <si>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</si>
  <si>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</si>
  <si>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</si>
  <si>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</si>
  <si>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</si>
  <si>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</si>
  <si>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</si>
  <si>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</si>
  <si>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</si>
  <si>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</si>
  <si>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</si>
  <si>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</si>
  <si>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</si>
  <si>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</si>
  <si>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</si>
  <si>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</si>
  <si>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</si>
  <si>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</si>
  <si>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</si>
  <si>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</si>
  <si>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</si>
  <si>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</si>
  <si>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</si>
  <si>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</si>
  <si>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</si>
  <si>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</si>
  <si>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</si>
  <si>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</si>
  <si>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</si>
  <si>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</si>
  <si>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</si>
  <si>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</si>
  <si>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</si>
  <si>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</si>
  <si>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</si>
  <si>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</si>
  <si>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</si>
  <si>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</si>
  <si>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</si>
  <si>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</si>
  <si>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</si>
  <si>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</si>
  <si>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</si>
  <si>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</si>
  <si>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</si>
  <si>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</si>
  <si>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</si>
  <si>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</si>
  <si>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</si>
  <si>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</si>
  <si>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</si>
  <si>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</si>
  <si>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</si>
  <si>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</si>
  <si>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</si>
  <si>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</si>
  <si>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</si>
  <si>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</si>
  <si>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</si>
  <si>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</si>
  <si>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</si>
  <si>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</si>
  <si>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</si>
  <si>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</si>
  <si>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</si>
  <si>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</si>
  <si>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</si>
  <si>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</si>
  <si>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</si>
  <si>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</si>
  <si>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</si>
  <si>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</si>
  <si>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</si>
  <si>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</si>
  <si>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</si>
  <si>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</si>
  <si>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</si>
  <si>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</si>
  <si>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</si>
  <si>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</si>
  <si>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</si>
  <si>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</si>
  <si>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</si>
  <si>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</si>
  <si>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</si>
  <si>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</si>
  <si>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</si>
  <si>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</si>
  <si>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</si>
  <si>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</si>
  <si>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</si>
  <si>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</si>
  <si>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</si>
  <si>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</si>
  <si>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</si>
  <si>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</si>
  <si>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</si>
  <si>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</si>
  <si>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</si>
  <si>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</si>
  <si>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</si>
  <si>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</si>
  <si>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</si>
  <si>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</si>
  <si>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</si>
  <si>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</si>
  <si>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</si>
  <si>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</si>
  <si>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</si>
  <si>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</si>
  <si>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</si>
  <si>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</si>
  <si>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</si>
  <si>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</si>
  <si>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</si>
  <si>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</si>
  <si>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</si>
  <si>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</si>
  <si>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</si>
  <si>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</si>
  <si>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</si>
  <si>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</si>
  <si>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</si>
  <si>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</si>
  <si>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</si>
  <si>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</si>
  <si>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</si>
  <si>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</si>
  <si>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</si>
  <si>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</si>
  <si>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</si>
  <si>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</si>
  <si>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</si>
  <si>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</si>
  <si>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</si>
  <si>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</si>
  <si>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</si>
  <si>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</si>
  <si>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</si>
  <si>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</si>
  <si>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</si>
  <si>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</si>
  <si>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</si>
  <si>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</si>
  <si>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</si>
  <si>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</si>
  <si>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</si>
  <si>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</si>
  <si>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</si>
  <si>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</si>
  <si>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</si>
  <si>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</si>
  <si>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</si>
  <si>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</si>
  <si>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</si>
  <si>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</si>
  <si>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</si>
  <si>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</si>
  <si>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</si>
  <si>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</si>
  <si>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</si>
  <si>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</si>
  <si>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</si>
  <si>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</si>
  <si>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</si>
  <si>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</si>
  <si>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</si>
  <si>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</si>
  <si>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</si>
  <si>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</si>
  <si>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</si>
  <si>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</si>
  <si>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</si>
  <si>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</si>
  <si>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</si>
  <si>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</si>
  <si>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</si>
  <si>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</si>
  <si>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</si>
  <si>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</si>
  <si>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</si>
  <si>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</si>
  <si>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</si>
  <si>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</si>
  <si>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</si>
  <si>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</si>
  <si>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</si>
  <si>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</si>
  <si>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</si>
  <si>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</si>
  <si>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</si>
  <si>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</si>
  <si>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</si>
  <si>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</si>
  <si>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</si>
  <si>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</si>
  <si>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</si>
  <si>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</si>
  <si>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</si>
  <si>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</si>
  <si>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</si>
  <si>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</si>
  <si>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</si>
  <si>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</si>
  <si>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</si>
  <si>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</si>
  <si>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</si>
  <si>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</si>
  <si>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</si>
  <si>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</si>
  <si>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</si>
  <si>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</si>
  <si>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</si>
  <si>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</si>
  <si>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</si>
  <si>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</si>
  <si>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</si>
  <si>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</si>
  <si>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</si>
  <si>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</si>
  <si>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</si>
  <si>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</si>
  <si>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</si>
  <si>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</si>
  <si>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</si>
  <si>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</si>
  <si>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</si>
  <si>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</si>
  <si>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</si>
  <si>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</si>
  <si>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</si>
  <si>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</si>
  <si>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</si>
  <si>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</si>
  <si>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</si>
  <si>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</si>
  <si>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</si>
  <si>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</si>
  <si>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</si>
  <si>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</si>
  <si>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</si>
  <si>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</si>
  <si>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</si>
  <si>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</si>
  <si>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</si>
  <si>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</si>
  <si>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</si>
  <si>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</si>
  <si>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</si>
  <si>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</si>
  <si>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</si>
  <si>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</si>
  <si>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</si>
  <si>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</si>
  <si>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</si>
  <si>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</si>
  <si>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</si>
  <si>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</si>
  <si>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</si>
  <si>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</si>
  <si>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</si>
  <si>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</si>
  <si>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</si>
  <si>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</si>
  <si>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</si>
  <si>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</si>
  <si>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</si>
  <si>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</si>
  <si>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</si>
  <si>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</si>
  <si>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</si>
  <si>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</si>
  <si>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</si>
  <si>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</si>
  <si>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</si>
  <si>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</si>
  <si>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</si>
  <si>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</si>
  <si>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</si>
  <si>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</si>
  <si>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</si>
  <si>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</si>
  <si>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</si>
  <si>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</si>
  <si>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</si>
  <si>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</si>
  <si>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</si>
  <si>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</si>
  <si>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</si>
  <si>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</si>
  <si>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</si>
  <si>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</si>
  <si>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</si>
  <si>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</si>
  <si>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</si>
  <si>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</si>
  <si>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</si>
  <si>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</si>
  <si>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</si>
  <si>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</si>
  <si>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</si>
  <si>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</si>
  <si>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</si>
  <si>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</si>
  <si>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</si>
  <si>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</si>
  <si>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</si>
  <si>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</si>
  <si>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</si>
  <si>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</si>
  <si>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</si>
  <si>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</si>
  <si>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</si>
  <si>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</si>
  <si>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</si>
  <si>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</si>
  <si>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</si>
  <si>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</si>
  <si>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</si>
  <si>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</si>
  <si>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</si>
  <si>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</si>
  <si>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</si>
  <si>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</si>
  <si>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</si>
  <si>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</si>
  <si>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</si>
  <si>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</si>
  <si>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</si>
  <si>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</si>
  <si>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</si>
  <si>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</si>
  <si>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</si>
  <si>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</si>
  <si>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</si>
  <si>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</si>
  <si>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</si>
  <si>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</si>
  <si>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</si>
  <si>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</si>
  <si>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</si>
  <si>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</si>
  <si>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</si>
  <si>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</si>
  <si>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</si>
  <si>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</si>
  <si>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</si>
  <si>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</si>
  <si>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</si>
  <si>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</si>
  <si>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</si>
  <si>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</si>
  <si>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</si>
  <si>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</si>
  <si>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</si>
  <si>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</si>
  <si>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</si>
  <si>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</si>
  <si>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</si>
  <si>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</si>
  <si>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</si>
  <si>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</si>
  <si>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</si>
  <si>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</si>
  <si>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</si>
  <si>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</si>
  <si>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</si>
  <si>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</si>
  <si>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</si>
  <si>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</si>
  <si>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</si>
  <si>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</si>
  <si>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</si>
  <si>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</si>
  <si>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</si>
  <si>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</si>
  <si>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</si>
  <si>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</si>
  <si>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</si>
  <si>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</si>
  <si>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</si>
  <si>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</si>
  <si>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</si>
  <si>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</si>
  <si>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</si>
  <si>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</si>
  <si>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</si>
  <si>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</si>
  <si>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</si>
  <si>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</si>
  <si>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</si>
  <si>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</si>
  <si>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</si>
  <si>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</si>
  <si>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</si>
  <si>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</si>
  <si>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</si>
  <si>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</si>
  <si>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</si>
  <si>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</si>
  <si>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</si>
  <si>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</si>
  <si>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</si>
  <si>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</si>
  <si>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</si>
  <si>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</si>
  <si>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</si>
  <si>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</si>
  <si>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</si>
  <si>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</si>
  <si>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</si>
  <si>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</si>
  <si>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</si>
  <si>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</si>
  <si>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</si>
  <si>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</si>
  <si>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</si>
  <si>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</si>
  <si>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</si>
  <si>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</si>
  <si>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</si>
  <si>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</si>
  <si>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</si>
  <si>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</si>
  <si>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</si>
  <si>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</si>
  <si>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</si>
  <si>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</si>
  <si>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</si>
  <si>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</si>
  <si>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</si>
  <si>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</si>
  <si>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</si>
  <si>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</si>
  <si>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</si>
  <si>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</si>
  <si>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</si>
  <si>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</si>
  <si>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</si>
  <si>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</si>
  <si>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</si>
  <si>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</si>
  <si>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</si>
  <si>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</si>
  <si>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</si>
  <si>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</si>
  <si>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</si>
  <si>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</si>
  <si>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</si>
  <si>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</si>
  <si>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</si>
  <si>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</si>
  <si>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</si>
  <si>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</si>
  <si>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</si>
  <si>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</si>
  <si>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</si>
  <si>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</si>
  <si>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</si>
  <si>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</si>
  <si>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</si>
  <si>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</si>
  <si>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</si>
  <si>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</si>
  <si>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</si>
  <si>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</si>
  <si>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</si>
  <si>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</si>
  <si>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</si>
  <si>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</si>
  <si>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</si>
  <si>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</si>
  <si>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</si>
  <si>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</si>
  <si>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</si>
  <si>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</si>
  <si>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</si>
  <si>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</si>
  <si>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</si>
  <si>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</si>
  <si>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</si>
  <si>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</si>
  <si>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</si>
  <si>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</si>
  <si>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</si>
  <si>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</si>
  <si>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</si>
  <si>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</si>
  <si>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</si>
  <si>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</si>
  <si>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</si>
  <si>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</si>
  <si>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</si>
  <si>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</si>
  <si>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</si>
  <si>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</si>
  <si>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</si>
  <si>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</si>
  <si>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</si>
  <si>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</si>
  <si>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</si>
  <si>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</si>
  <si>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</si>
  <si>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</si>
  <si>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</si>
  <si>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</si>
  <si>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</si>
  <si>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</si>
  <si>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</si>
  <si>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</si>
  <si>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</si>
  <si>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</si>
  <si>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</si>
  <si>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</si>
  <si>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</si>
  <si>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</si>
  <si>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</si>
  <si>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</si>
  <si>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</si>
  <si>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</si>
  <si>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</si>
  <si>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</si>
  <si>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</si>
  <si>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</si>
  <si>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</si>
  <si>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</si>
  <si>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</si>
  <si>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</si>
  <si>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</si>
  <si>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</si>
  <si>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</si>
  <si>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</si>
  <si>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</si>
  <si>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</si>
  <si>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</si>
  <si>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</si>
  <si>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</si>
  <si>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</si>
  <si>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</si>
  <si>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</si>
  <si>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</si>
  <si>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</si>
  <si>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</si>
  <si>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</si>
  <si>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</si>
  <si>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</si>
  <si>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</si>
  <si>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</si>
  <si>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</si>
  <si>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</si>
  <si>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</si>
  <si>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</si>
  <si>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</si>
  <si>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</si>
  <si>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</si>
  <si>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</si>
  <si>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</si>
  <si>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</si>
  <si>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</si>
  <si>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</si>
  <si>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</si>
  <si>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</si>
  <si>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</si>
  <si>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</si>
  <si>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</si>
  <si>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</si>
  <si>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</si>
  <si>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</si>
  <si>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</si>
  <si>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</si>
  <si>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</si>
  <si>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</si>
  <si>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</si>
  <si>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</si>
  <si>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</si>
  <si>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</si>
  <si>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</si>
  <si>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</si>
  <si>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</si>
  <si>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</si>
  <si>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</si>
  <si>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</si>
  <si>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</si>
  <si>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</si>
  <si>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</si>
  <si>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</si>
  <si>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</si>
  <si>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</si>
  <si>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</si>
  <si>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</si>
  <si>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</si>
  <si>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</si>
  <si>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</si>
  <si>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</si>
  <si>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</si>
  <si>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</si>
  <si>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</si>
  <si>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</si>
  <si>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</si>
  <si>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</si>
  <si>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</si>
  <si>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</si>
  <si>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</si>
  <si>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</si>
  <si>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</si>
  <si>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</si>
  <si>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</si>
  <si>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</si>
  <si>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</si>
  <si>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</si>
  <si>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</si>
  <si>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</si>
  <si>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</si>
  <si>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</si>
  <si>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</si>
  <si>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</si>
  <si>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</si>
  <si>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</si>
  <si>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</si>
  <si>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</si>
  <si>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</si>
  <si>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</si>
  <si>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</si>
  <si>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</si>
  <si>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</si>
  <si>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</si>
  <si>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</si>
  <si>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</si>
  <si>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</si>
  <si>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</si>
  <si>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</si>
  <si>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</si>
  <si>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</si>
  <si>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</si>
  <si>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</si>
  <si>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</si>
  <si>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</si>
  <si>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</si>
  <si>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</si>
  <si>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</si>
  <si>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</si>
  <si>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</si>
  <si>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</si>
  <si>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</si>
  <si>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</si>
  <si>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</si>
  <si>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</si>
  <si>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</si>
  <si>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</si>
  <si>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</si>
  <si>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</si>
  <si>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</si>
  <si>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</si>
  <si>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</si>
  <si>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</si>
  <si>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</si>
  <si>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</si>
  <si>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</si>
  <si>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</si>
  <si>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</si>
  <si>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</si>
  <si>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</si>
  <si>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</si>
  <si>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</si>
  <si>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</si>
  <si>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</si>
  <si>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</si>
  <si>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</si>
  <si>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</si>
  <si>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</si>
  <si>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</si>
  <si>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</si>
  <si>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</si>
  <si>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</si>
  <si>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</si>
  <si>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</si>
  <si>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</si>
  <si>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</si>
  <si>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</si>
  <si>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</si>
  <si>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</si>
  <si>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</si>
  <si>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</si>
  <si>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</si>
  <si>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</si>
  <si>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</si>
  <si>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</si>
  <si>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</si>
  <si>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</si>
  <si>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</si>
  <si>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</si>
  <si>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</si>
  <si>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</si>
  <si>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</si>
  <si>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</si>
  <si>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</si>
  <si>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</si>
  <si>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</si>
  <si>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</si>
  <si>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</si>
  <si>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</si>
  <si>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</si>
  <si>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</si>
  <si>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</si>
  <si>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</si>
  <si>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</si>
  <si>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</si>
  <si>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</si>
  <si>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</si>
  <si>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</si>
  <si>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</si>
  <si>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</si>
  <si>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</si>
  <si>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</si>
  <si>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</si>
  <si>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</si>
  <si>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</si>
  <si>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</si>
  <si>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</si>
  <si>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</si>
  <si>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</si>
  <si>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</si>
  <si>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</si>
  <si>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</si>
  <si>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</si>
  <si>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</si>
  <si>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</si>
  <si>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</si>
  <si>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</si>
  <si>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</si>
  <si>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</si>
  <si>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</si>
  <si>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</si>
  <si>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</si>
  <si>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</si>
  <si>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</si>
  <si>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</si>
  <si>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</si>
  <si>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</si>
  <si>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</si>
  <si>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</si>
  <si>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</si>
  <si>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</si>
  <si>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</si>
  <si>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</si>
  <si>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</si>
  <si>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</si>
  <si>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</si>
  <si>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</si>
  <si>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</si>
  <si>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</si>
  <si>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</si>
  <si>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</si>
  <si>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</si>
  <si>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</si>
  <si>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</si>
  <si>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</si>
  <si>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</si>
  <si>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</si>
  <si>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</si>
  <si>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</si>
  <si>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</si>
  <si>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</si>
  <si>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</si>
  <si>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</si>
  <si>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</si>
  <si>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</si>
  <si>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</si>
  <si>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</si>
  <si>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</si>
  <si>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</si>
  <si>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</si>
  <si>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</si>
  <si>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</si>
  <si>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</si>
  <si>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</si>
  <si>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</si>
  <si>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</si>
  <si>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</si>
  <si>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</si>
  <si>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</si>
  <si>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</si>
  <si>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</si>
  <si>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</si>
  <si>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</si>
  <si>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</si>
  <si>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</si>
  <si>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</si>
  <si>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</si>
  <si>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</si>
  <si>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</si>
  <si>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</si>
  <si>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</si>
  <si>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</si>
  <si>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</si>
  <si>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</si>
  <si>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</si>
  <si>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</si>
  <si>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</si>
  <si>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</si>
  <si>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</si>
  <si>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</si>
  <si>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</si>
  <si>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</si>
  <si>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</si>
  <si>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</si>
  <si>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</si>
  <si>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</si>
  <si>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</si>
  <si>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</si>
  <si>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</si>
  <si>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</si>
  <si>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</si>
  <si>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</si>
  <si>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</si>
  <si>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</si>
  <si>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</si>
  <si>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</si>
  <si>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</si>
  <si>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</si>
  <si>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</si>
  <si>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</si>
  <si>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</si>
  <si>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</si>
  <si>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</si>
  <si>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</si>
  <si>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</si>
  <si>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</si>
  <si>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</si>
  <si>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</si>
  <si>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</si>
  <si>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</si>
  <si>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</si>
  <si>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</si>
  <si>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</si>
  <si>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</si>
  <si>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</si>
  <si>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</si>
  <si>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</si>
  <si>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</si>
  <si>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</si>
  <si>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</si>
  <si>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</si>
  <si>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</si>
  <si>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</si>
  <si>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</si>
  <si>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</si>
  <si>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</si>
  <si>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</si>
  <si>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</si>
  <si>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</si>
  <si>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</si>
  <si>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</si>
  <si>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</si>
  <si>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</si>
  <si>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</si>
  <si>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</si>
  <si>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</si>
  <si>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</si>
  <si>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</si>
  <si>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</si>
  <si>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</si>
  <si>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</si>
  <si>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</si>
  <si>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</si>
  <si>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</si>
  <si>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</si>
  <si>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</si>
  <si>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</si>
  <si>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</si>
  <si>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</si>
  <si>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</si>
  <si>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</si>
  <si>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</si>
  <si>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</si>
  <si>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</si>
  <si>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</si>
  <si>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</si>
  <si>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</si>
  <si>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</si>
  <si>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</si>
  <si>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</si>
  <si>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</si>
  <si>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</si>
  <si>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</si>
  <si>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</si>
  <si>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</si>
  <si>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</si>
  <si>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</si>
  <si>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</si>
  <si>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</si>
  <si>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</si>
  <si>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</si>
  <si>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</si>
  <si>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</si>
  <si>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</si>
  <si>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</si>
  <si>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</si>
  <si>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</si>
  <si>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</si>
  <si>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</si>
  <si>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</si>
  <si>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</si>
  <si>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</si>
  <si>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</si>
  <si>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</si>
  <si>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</si>
  <si>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</si>
  <si>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</si>
  <si>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</si>
  <si>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</si>
  <si>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</si>
  <si>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</si>
  <si>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</si>
  <si>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</si>
  <si>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</si>
  <si>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</si>
  <si>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</si>
  <si>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</si>
  <si>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</si>
  <si>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</si>
  <si>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</si>
  <si>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</si>
  <si>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</si>
  <si>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</si>
  <si>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</si>
  <si>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</si>
  <si>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</si>
  <si>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</si>
  <si>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</si>
  <si>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</si>
  <si>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</si>
  <si>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</si>
  <si>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</si>
  <si>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</si>
  <si>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</si>
  <si>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</si>
  <si>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</si>
  <si>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</si>
  <si>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</si>
  <si>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</si>
  <si>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</si>
  <si>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</si>
  <si>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</si>
  <si>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</si>
  <si>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</si>
  <si>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</si>
  <si>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</si>
  <si>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</si>
  <si>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</si>
  <si>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</si>
  <si>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</si>
  <si>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</si>
  <si>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</si>
  <si>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</si>
  <si>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</si>
  <si>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</si>
  <si>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</si>
  <si>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</si>
  <si>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</si>
  <si>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</si>
  <si>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</si>
  <si>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</si>
  <si>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</si>
  <si>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</si>
  <si>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</si>
  <si>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</si>
  <si>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</si>
  <si>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</si>
  <si>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</si>
  <si>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</si>
  <si>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</si>
  <si>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</si>
  <si>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</si>
  <si>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</si>
  <si>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</si>
  <si>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</si>
  <si>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</si>
  <si>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</si>
  <si>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</si>
  <si>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</si>
  <si>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</si>
  <si>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</si>
  <si>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</si>
  <si>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</si>
  <si>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</si>
  <si>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</si>
  <si>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</si>
  <si>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</si>
  <si>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</si>
  <si>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</si>
  <si>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</si>
  <si>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</si>
  <si>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</si>
  <si>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</si>
  <si>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</si>
  <si>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</si>
  <si>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</si>
  <si>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</si>
  <si>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</si>
  <si>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</si>
  <si>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</si>
  <si>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</si>
  <si>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</si>
  <si>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</si>
  <si>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</si>
  <si>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</si>
  <si>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</si>
  <si>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</si>
  <si>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</si>
  <si>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</si>
  <si>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</si>
  <si>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</si>
  <si>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</si>
  <si>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</si>
  <si>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</si>
  <si>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</si>
  <si>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</si>
  <si>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</si>
  <si>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</si>
  <si>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</si>
  <si>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</si>
  <si>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</si>
  <si>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</si>
  <si>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</si>
  <si>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</si>
  <si>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</si>
  <si>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</si>
  <si>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</si>
  <si>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</si>
  <si>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</si>
  <si>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</si>
  <si>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</si>
  <si>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</si>
  <si>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</si>
  <si>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</si>
  <si>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</si>
  <si>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</si>
  <si>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</si>
  <si>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</si>
  <si>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</si>
  <si>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</si>
  <si>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</si>
  <si>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</si>
  <si>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</si>
  <si>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</si>
  <si>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</si>
  <si>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</si>
  <si>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</si>
  <si>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</si>
  <si>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</si>
  <si>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</si>
  <si>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</si>
  <si>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</si>
  <si>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</si>
  <si>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</si>
  <si>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</si>
  <si>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</si>
  <si>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</si>
  <si>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</si>
  <si>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</si>
  <si>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</si>
  <si>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</si>
  <si>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</si>
  <si>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</si>
  <si>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</si>
  <si>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</si>
  <si>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</si>
  <si>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</si>
  <si>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</si>
  <si>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</si>
  <si>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</si>
  <si>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</si>
  <si>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</si>
  <si>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</si>
  <si>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</si>
  <si>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</si>
  <si>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</si>
  <si>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</si>
  <si>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</si>
  <si>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</si>
  <si>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</si>
  <si>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</si>
  <si>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</si>
  <si>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</si>
  <si>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</si>
  <si>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</si>
  <si>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</si>
  <si>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</si>
  <si>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</si>
  <si>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</si>
  <si>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</si>
  <si>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</si>
  <si>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</si>
  <si>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</si>
  <si>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</si>
  <si>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</si>
  <si>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</si>
  <si>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</si>
  <si>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</si>
  <si>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</si>
  <si>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</si>
  <si>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</si>
  <si>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</si>
  <si>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</si>
  <si>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</si>
  <si>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</si>
  <si>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</si>
  <si>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</si>
  <si>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</si>
  <si>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</si>
  <si>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</si>
  <si>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</si>
  <si>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</si>
  <si>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</si>
  <si>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</si>
  <si>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</si>
  <si>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</si>
  <si>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</si>
  <si>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</si>
  <si>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</si>
  <si>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</si>
  <si>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</si>
  <si>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</si>
  <si>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</si>
  <si>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</si>
  <si>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</si>
  <si>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</si>
  <si>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</si>
  <si>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</si>
  <si>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</si>
  <si>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</si>
  <si>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</si>
  <si>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</si>
  <si>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</si>
  <si>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</si>
  <si>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</si>
  <si>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</si>
  <si>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</si>
  <si>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</si>
  <si>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</si>
  <si>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</si>
  <si>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</si>
  <si>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</si>
  <si>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</si>
  <si>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</si>
  <si>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</si>
  <si>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</si>
  <si>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</si>
  <si>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</si>
  <si>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</si>
  <si>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</si>
  <si>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</si>
  <si>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</si>
  <si>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</si>
  <si>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</si>
  <si>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</si>
  <si>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</si>
  <si>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</si>
  <si>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</si>
  <si>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</si>
  <si>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</si>
  <si>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</si>
  <si>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</si>
  <si>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</si>
  <si>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</si>
  <si>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</si>
  <si>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</si>
  <si>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</si>
  <si>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</si>
  <si>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</si>
  <si>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</si>
  <si>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</si>
  <si>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</si>
  <si>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</si>
  <si>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</si>
  <si>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</si>
  <si>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</si>
  <si>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</si>
  <si>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</si>
  <si>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</si>
  <si>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</si>
  <si>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</si>
  <si>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</si>
  <si>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</si>
  <si>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</si>
  <si>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</si>
  <si>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</si>
  <si>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</si>
  <si>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</si>
  <si>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</si>
  <si>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</si>
  <si>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</si>
  <si>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</si>
  <si>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</si>
  <si>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</si>
  <si>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</si>
  <si>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</si>
  <si>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</si>
  <si>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</si>
  <si>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</si>
  <si>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</si>
  <si>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</si>
  <si>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</si>
  <si>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</si>
  <si>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</si>
  <si>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</si>
  <si>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</si>
  <si>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</si>
  <si>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</si>
  <si>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</si>
  <si>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</si>
  <si>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</si>
  <si>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</si>
  <si>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</si>
  <si>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</si>
  <si>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</si>
  <si>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</si>
  <si>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</si>
  <si>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</si>
  <si>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</si>
  <si>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</si>
  <si>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</si>
  <si>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</si>
  <si>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</si>
  <si>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</si>
  <si>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</si>
  <si>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</si>
  <si>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</si>
  <si>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</si>
  <si>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</si>
  <si>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</si>
  <si>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</si>
  <si>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</si>
  <si>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</si>
  <si>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</si>
  <si>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</si>
  <si>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</si>
  <si>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</si>
  <si>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</si>
  <si>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</si>
  <si>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</si>
  <si>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</si>
  <si>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</si>
  <si>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</si>
  <si>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</si>
  <si>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</si>
  <si>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</si>
  <si>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</si>
  <si>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</si>
  <si>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</si>
  <si>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</si>
  <si>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</si>
  <si>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</si>
  <si>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</si>
  <si>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</si>
  <si>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</si>
  <si>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</si>
  <si>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</si>
  <si>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</si>
  <si>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</si>
  <si>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</si>
  <si>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</si>
  <si>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</si>
  <si>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</si>
  <si>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</si>
  <si>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</si>
  <si>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</si>
  <si>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</si>
  <si>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</si>
  <si>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</si>
  <si>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</si>
  <si>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</si>
  <si>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</si>
  <si>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</si>
  <si>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</si>
  <si>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</si>
  <si>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</si>
  <si>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</si>
  <si>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</si>
  <si>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</si>
  <si>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</si>
  <si>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</si>
  <si>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</si>
  <si>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</si>
  <si>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</si>
  <si>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</si>
  <si>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</si>
  <si>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</si>
  <si>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</si>
  <si>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</si>
  <si>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</si>
  <si>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</si>
  <si>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</si>
  <si>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</si>
  <si>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</si>
  <si>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</si>
  <si>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</si>
  <si>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</si>
  <si>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</si>
  <si>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</si>
  <si>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</si>
  <si>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</si>
  <si>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</si>
  <si>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</si>
  <si>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</si>
  <si>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</si>
  <si>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</si>
  <si>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</si>
  <si>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</si>
  <si>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</si>
  <si>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</si>
  <si>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</si>
  <si>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</si>
  <si>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</si>
  <si>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</si>
  <si>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</si>
  <si>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</si>
  <si>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</si>
  <si>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</si>
  <si>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</si>
  <si>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</si>
  <si>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</si>
  <si>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</si>
  <si>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</si>
  <si>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</si>
  <si>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</si>
  <si>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</si>
  <si>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</si>
  <si>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</si>
  <si>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</si>
  <si>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</si>
  <si>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</si>
  <si>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</si>
  <si>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</si>
  <si>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</si>
  <si>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</si>
  <si>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</si>
  <si>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</si>
  <si>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</si>
  <si>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</si>
  <si>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</si>
  <si>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</si>
  <si>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</si>
  <si>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</si>
  <si>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</si>
  <si>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</si>
  <si>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</si>
  <si>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</si>
  <si>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</si>
  <si>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</si>
  <si>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</si>
  <si>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</si>
  <si>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</si>
  <si>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</si>
  <si>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</si>
  <si>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</si>
  <si>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</si>
  <si>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</si>
  <si>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</si>
  <si>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</si>
  <si>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</si>
  <si>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</si>
  <si>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</si>
  <si>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</si>
  <si>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</si>
  <si>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</si>
  <si>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</si>
  <si>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</si>
  <si>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</si>
  <si>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</si>
  <si>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</si>
  <si>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</si>
  <si>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</si>
  <si>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</si>
  <si>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</si>
  <si>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</si>
  <si>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</si>
  <si>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</si>
  <si>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</si>
  <si>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</si>
  <si>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</si>
  <si>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</si>
  <si>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</si>
  <si>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</si>
  <si>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</si>
  <si>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</si>
  <si>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</si>
  <si>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</si>
  <si>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</si>
  <si>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</si>
  <si>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</si>
  <si>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</si>
  <si>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</si>
  <si>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</si>
  <si>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</si>
  <si>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</si>
  <si>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</si>
  <si>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</si>
  <si>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</si>
  <si>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</si>
  <si>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</si>
  <si>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</si>
  <si>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</si>
  <si>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</si>
  <si>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</si>
  <si>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</si>
  <si>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</si>
  <si>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</si>
  <si>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</si>
  <si>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</si>
  <si>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</si>
  <si>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</si>
  <si>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</si>
  <si>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</si>
  <si>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</si>
  <si>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</si>
  <si>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</si>
  <si>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</si>
  <si>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</si>
  <si>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</si>
  <si>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</si>
  <si>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</si>
  <si>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</si>
  <si>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</si>
  <si>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</si>
  <si>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</si>
  <si>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</si>
  <si>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</si>
  <si>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</si>
  <si>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</si>
  <si>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</si>
  <si>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</si>
  <si>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</si>
  <si>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</si>
  <si>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</si>
  <si>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</si>
  <si>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</si>
  <si>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</si>
  <si>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</si>
  <si>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</si>
  <si>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</si>
  <si>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</si>
  <si>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</si>
  <si>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</si>
  <si>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</si>
  <si>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</si>
  <si>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</si>
  <si>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</si>
  <si>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</si>
  <si>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</si>
  <si>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</si>
  <si>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</si>
  <si>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</si>
  <si>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</si>
  <si>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</si>
  <si>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</si>
  <si>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</si>
  <si>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</si>
  <si>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</si>
  <si>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</si>
  <si>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</si>
  <si>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</si>
  <si>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</si>
  <si>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</si>
  <si>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</si>
  <si>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</si>
  <si>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</si>
  <si>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</si>
  <si>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</si>
  <si>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</si>
  <si>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</si>
  <si>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</si>
  <si>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</si>
  <si>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</si>
  <si>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</si>
  <si>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</si>
  <si>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</si>
  <si>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</si>
  <si>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</si>
  <si>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</si>
  <si>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</si>
  <si>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</si>
  <si>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</si>
  <si>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</si>
  <si>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</si>
  <si>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</si>
  <si>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</si>
  <si>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</si>
  <si>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</si>
  <si>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</si>
  <si>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</si>
  <si>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</si>
  <si>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</si>
  <si>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</si>
  <si>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</si>
  <si>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</si>
  <si>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</si>
  <si>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</si>
  <si>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</si>
  <si>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</si>
  <si>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</si>
  <si>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</si>
  <si>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</si>
  <si>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</si>
  <si>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</si>
  <si>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</si>
  <si>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</si>
  <si>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</si>
  <si>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</si>
  <si>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</si>
  <si>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</si>
  <si>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</si>
  <si>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</si>
  <si>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</si>
  <si>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</si>
  <si>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</si>
  <si>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</si>
  <si>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</si>
  <si>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</si>
  <si>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</si>
  <si>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</si>
  <si>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</si>
  <si>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</si>
  <si>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</si>
  <si>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</si>
  <si>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</si>
  <si>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</si>
  <si>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</si>
  <si>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</si>
  <si>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</si>
  <si>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</si>
  <si>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</si>
  <si>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</si>
  <si>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</si>
  <si>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</si>
  <si>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</si>
  <si>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</si>
  <si>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</si>
  <si>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</si>
  <si>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</si>
  <si>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</si>
  <si>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</si>
  <si>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</si>
  <si>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</si>
  <si>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</si>
  <si>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</si>
  <si>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</si>
  <si>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</si>
  <si>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</si>
  <si>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</si>
  <si>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</si>
  <si>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</si>
  <si>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</si>
  <si>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</si>
  <si>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</si>
  <si>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</si>
  <si>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</si>
  <si>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</si>
  <si>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</si>
  <si>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</si>
  <si>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</si>
  <si>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</si>
  <si>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</si>
  <si>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</si>
  <si>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</si>
  <si>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</si>
  <si>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</si>
  <si>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</si>
  <si>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</si>
  <si>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</si>
  <si>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</si>
  <si>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</si>
  <si>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</si>
  <si>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</si>
  <si>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</si>
  <si>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</si>
  <si>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</si>
  <si>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</si>
  <si>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</si>
  <si>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</si>
  <si>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</si>
  <si>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</si>
  <si>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</si>
  <si>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</si>
  <si>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</si>
  <si>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</si>
  <si>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</si>
  <si>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</si>
  <si>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</si>
  <si>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</si>
  <si>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</si>
  <si>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</si>
  <si>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</si>
  <si>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</si>
  <si>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</si>
  <si>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</si>
  <si>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</si>
  <si>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</si>
  <si>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</si>
  <si>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</si>
  <si>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</si>
  <si>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</si>
  <si>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</si>
  <si>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</si>
  <si>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</si>
  <si>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</si>
  <si>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</si>
  <si>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</si>
  <si>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</si>
  <si>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</si>
  <si>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</si>
  <si>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</si>
  <si>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</si>
  <si>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</si>
  <si>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</si>
  <si>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</si>
  <si>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</si>
  <si>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</si>
  <si>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</si>
  <si>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</si>
  <si>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</si>
  <si>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</si>
  <si>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</si>
  <si>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</si>
  <si>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</si>
  <si>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</si>
  <si>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</si>
  <si>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</si>
  <si>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</si>
  <si>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</si>
  <si>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</si>
  <si>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</si>
  <si>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</si>
  <si>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</si>
  <si>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</si>
  <si>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</si>
  <si>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</si>
  <si>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</si>
  <si>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</si>
  <si>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</si>
  <si>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</si>
  <si>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</si>
  <si>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</si>
  <si>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</si>
  <si>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</si>
  <si>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</si>
  <si>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</si>
  <si>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</si>
  <si>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</si>
  <si>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</si>
  <si>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</si>
  <si>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</si>
  <si>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</si>
  <si>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</si>
  <si>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</si>
  <si>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</si>
  <si>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</si>
  <si>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</si>
  <si>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</si>
  <si>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</si>
  <si>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</si>
  <si>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</si>
  <si>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</si>
  <si>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</si>
  <si>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</si>
  <si>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</si>
  <si>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</si>
  <si>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</si>
  <si>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</si>
  <si>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</si>
  <si>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</si>
  <si>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</si>
  <si>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</si>
  <si>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</si>
  <si>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</si>
  <si>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</si>
  <si>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</si>
  <si>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</si>
  <si>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</si>
  <si>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</si>
  <si>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</si>
  <si>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</si>
  <si>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</si>
  <si>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</si>
  <si>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</si>
  <si>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</si>
  <si>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</si>
  <si>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</si>
  <si>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</si>
  <si>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</si>
  <si>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</si>
  <si>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</si>
  <si>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</si>
  <si>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</si>
  <si>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</si>
  <si>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</si>
  <si>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</si>
  <si>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</si>
  <si>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</si>
  <si>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</si>
  <si>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</si>
  <si>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</si>
  <si>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</si>
  <si>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</si>
  <si>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</si>
  <si>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</si>
  <si>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</si>
  <si>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</si>
  <si>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</si>
  <si>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</si>
  <si>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</si>
  <si>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</si>
  <si>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</si>
  <si>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</si>
  <si>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</si>
  <si>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</si>
  <si>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</si>
  <si>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</si>
  <si>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</si>
  <si>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</si>
  <si>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</si>
  <si>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</si>
  <si>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</si>
  <si>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</si>
  <si>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</si>
  <si>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</si>
  <si>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</si>
  <si>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</si>
  <si>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</si>
  <si>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</si>
  <si>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</si>
  <si>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</si>
  <si>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</si>
  <si>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</si>
  <si>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</si>
  <si>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</si>
  <si>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</si>
  <si>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</si>
  <si>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</si>
  <si>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</si>
  <si>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</si>
  <si>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</si>
  <si>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</si>
  <si>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</si>
  <si>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</si>
  <si>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</si>
  <si>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</si>
  <si>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</si>
  <si>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</si>
  <si>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</si>
  <si>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</si>
  <si>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</si>
  <si>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</si>
  <si>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</si>
  <si>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</si>
  <si>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</si>
  <si>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</si>
  <si>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</si>
  <si>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</si>
  <si>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</si>
  <si>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</si>
  <si>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</si>
  <si>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</si>
  <si>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</si>
  <si>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</si>
  <si>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</si>
  <si>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</si>
  <si>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</si>
  <si>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</si>
  <si>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</si>
  <si>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</si>
  <si>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</si>
  <si>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</si>
  <si>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</si>
  <si>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</si>
  <si>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</si>
  <si>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</si>
  <si>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</si>
  <si>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</si>
  <si>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</si>
  <si>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</si>
  <si>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</si>
  <si>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</si>
  <si>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</si>
  <si>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</si>
  <si>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</si>
  <si>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</si>
  <si>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</si>
  <si>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</si>
  <si>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</si>
  <si>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</si>
  <si>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</si>
  <si>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</si>
  <si>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</si>
  <si>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</si>
  <si>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</si>
  <si>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</si>
  <si>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</si>
  <si>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</si>
  <si>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</si>
  <si>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</si>
  <si>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</si>
  <si>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</si>
  <si>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</si>
  <si>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</si>
  <si>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</si>
  <si>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</si>
  <si>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</si>
  <si>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</si>
  <si>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</si>
  <si>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</si>
  <si>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</si>
  <si>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</si>
  <si>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</si>
  <si>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</si>
  <si>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</si>
  <si>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</si>
  <si>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</si>
  <si>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</si>
  <si>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</si>
  <si>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</si>
  <si>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</si>
  <si>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</si>
  <si>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</si>
  <si>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</si>
  <si>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</si>
  <si>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</si>
  <si>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</si>
  <si>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</si>
  <si>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</si>
  <si>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</si>
  <si>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</si>
  <si>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</si>
  <si>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</si>
  <si>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</si>
  <si>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</si>
  <si>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</si>
  <si>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</si>
  <si>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</si>
  <si>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</si>
  <si>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</si>
  <si>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</si>
  <si>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</si>
  <si>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</si>
  <si>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</si>
  <si>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</si>
  <si>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</si>
  <si>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</si>
  <si>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</si>
  <si>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</si>
  <si>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</si>
  <si>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</si>
  <si>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</si>
  <si>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</si>
  <si>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</si>
  <si>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</si>
  <si>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</si>
  <si>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</si>
  <si>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</si>
  <si>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</si>
  <si>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</si>
  <si>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</si>
  <si>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</si>
  <si>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</si>
  <si>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</si>
  <si>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</si>
  <si>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</si>
  <si>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</si>
  <si>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</si>
  <si>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</si>
  <si>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</si>
  <si>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</si>
  <si>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</si>
  <si>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</si>
  <si>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</si>
  <si>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</si>
  <si>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</si>
  <si>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</si>
  <si>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</si>
  <si>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</si>
  <si>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</si>
  <si>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</si>
  <si>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</si>
  <si>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</si>
  <si>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</si>
  <si>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</si>
  <si>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</si>
  <si>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</si>
  <si>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</si>
  <si>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</si>
  <si>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</si>
  <si>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</si>
  <si>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</si>
  <si>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</si>
  <si>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</si>
  <si>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</si>
  <si>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</si>
  <si>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</si>
  <si>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</si>
  <si>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</si>
  <si>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</si>
  <si>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</si>
  <si>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</si>
  <si>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</si>
  <si>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</si>
  <si>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</si>
  <si>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</si>
  <si>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</si>
  <si>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</si>
  <si>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</si>
  <si>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</si>
  <si>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</si>
  <si>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</si>
  <si>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</si>
  <si>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</si>
  <si>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</si>
  <si>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</si>
  <si>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</si>
  <si>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</si>
  <si>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</si>
  <si>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</si>
  <si>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</si>
  <si>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</si>
  <si>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</si>
  <si>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</si>
  <si>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</si>
  <si>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</si>
  <si>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</si>
  <si>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</si>
  <si>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</si>
  <si>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</si>
  <si>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</si>
  <si>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</si>
  <si>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</si>
  <si>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</si>
  <si>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</si>
  <si>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</si>
  <si>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</si>
  <si>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</si>
  <si>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</si>
  <si>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</si>
  <si>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</si>
  <si>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</si>
  <si>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</si>
  <si>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</si>
  <si>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</si>
  <si>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</si>
  <si>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</si>
  <si>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</si>
  <si>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</si>
  <si>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</si>
  <si>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</si>
  <si>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</si>
  <si>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</si>
  <si>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</si>
  <si>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</si>
  <si>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</si>
  <si>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</si>
  <si>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</si>
  <si>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</si>
  <si>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</si>
  <si>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</si>
  <si>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</si>
  <si>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</si>
  <si>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</si>
  <si>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</si>
  <si>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</si>
  <si>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</si>
  <si>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</si>
  <si>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</si>
  <si>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</si>
  <si>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</si>
  <si>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</si>
  <si>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</si>
  <si>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</si>
  <si>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</si>
  <si>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</si>
  <si>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</si>
  <si>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</si>
  <si>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</si>
  <si>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</si>
  <si>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</si>
  <si>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</si>
  <si>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</si>
  <si>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</si>
  <si>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</si>
  <si>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</si>
  <si>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</si>
  <si>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</si>
  <si>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</si>
  <si>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</si>
  <si>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</si>
  <si>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</si>
  <si>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</si>
  <si>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</si>
  <si>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</si>
  <si>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</si>
  <si>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</si>
  <si>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</si>
  <si>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</si>
  <si>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</si>
  <si>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</si>
  <si>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</si>
  <si>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</si>
  <si>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</si>
  <si>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</si>
  <si>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</si>
  <si>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</si>
  <si>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</si>
  <si>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</si>
  <si>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</si>
  <si>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</si>
  <si>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</si>
  <si>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</si>
  <si>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</si>
  <si>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</si>
  <si>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</si>
  <si>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</si>
  <si>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</si>
  <si>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</si>
  <si>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</si>
  <si>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</si>
  <si>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</si>
  <si>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</si>
  <si>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</si>
  <si>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</si>
  <si>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</si>
  <si>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</si>
  <si>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</si>
  <si>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</si>
  <si>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</si>
  <si>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</si>
  <si>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</si>
  <si>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</si>
  <si>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</si>
  <si>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</si>
  <si>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</si>
  <si>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</si>
  <si>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</si>
  <si>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</si>
  <si>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</si>
  <si>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</si>
  <si>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</si>
  <si>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</si>
  <si>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</si>
  <si>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</si>
  <si>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</si>
  <si>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</si>
  <si>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</si>
  <si>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</si>
  <si>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</si>
  <si>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</si>
  <si>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</si>
  <si>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</si>
  <si>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</si>
  <si>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</si>
  <si>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</si>
  <si>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</si>
  <si>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</si>
  <si>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</si>
  <si>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</si>
  <si>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</si>
  <si>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</si>
  <si>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</si>
  <si>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</si>
  <si>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</si>
  <si>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</si>
  <si>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</si>
  <si>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</si>
  <si>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</si>
  <si>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</si>
  <si>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</si>
  <si>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</si>
  <si>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</si>
  <si>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</si>
  <si>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</si>
  <si>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</si>
  <si>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</si>
  <si>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</si>
  <si>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</si>
  <si>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</si>
  <si>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</si>
  <si>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</si>
  <si>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</si>
  <si>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</si>
  <si>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</si>
  <si>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</si>
  <si>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</si>
  <si>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</si>
  <si>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</si>
  <si>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</si>
  <si>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</si>
  <si>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</si>
  <si>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</si>
  <si>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</si>
  <si>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</si>
  <si>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</si>
  <si>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</si>
  <si>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</si>
  <si>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</si>
  <si>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</si>
  <si>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</si>
  <si>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</si>
  <si>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</si>
  <si>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</si>
  <si>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</si>
  <si>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</si>
  <si>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</si>
  <si>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</si>
  <si>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</si>
  <si>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</si>
  <si>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</si>
  <si>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</si>
  <si>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</si>
  <si>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</si>
  <si>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</si>
  <si>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</si>
  <si>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</si>
  <si>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</si>
  <si>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</si>
  <si>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</si>
  <si>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</si>
  <si>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</si>
  <si>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</si>
  <si>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</si>
  <si>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</si>
  <si>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</si>
  <si>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</si>
  <si>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</si>
  <si>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</si>
  <si>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</si>
  <si>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</si>
  <si>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</si>
  <si>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</si>
  <si>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</si>
  <si>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</si>
  <si>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</si>
  <si>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</si>
  <si>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</si>
  <si>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</si>
  <si>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</si>
  <si>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</si>
  <si>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</si>
  <si>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</si>
  <si>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</si>
  <si>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</si>
  <si>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</si>
  <si>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</si>
  <si>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</si>
  <si>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</si>
  <si>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</si>
  <si>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</si>
  <si>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</si>
  <si>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</si>
  <si>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</si>
  <si>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</si>
  <si>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</si>
  <si>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</si>
  <si>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</si>
  <si>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</si>
  <si>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</si>
  <si>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</si>
  <si>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</si>
  <si>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</si>
  <si>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</si>
  <si>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</si>
  <si>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</si>
  <si>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</si>
  <si>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</si>
  <si>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</si>
  <si>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</si>
  <si>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</si>
  <si>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</si>
  <si>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</si>
  <si>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</si>
  <si>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</si>
  <si>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</si>
  <si>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</si>
  <si>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</si>
  <si>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</si>
  <si>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</si>
  <si>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</si>
  <si>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</si>
  <si>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</si>
  <si>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</si>
  <si>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</si>
  <si>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</si>
  <si>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</si>
  <si>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</si>
  <si>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</si>
  <si>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</si>
  <si>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</si>
  <si>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</si>
  <si>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</si>
  <si>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</si>
  <si>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</si>
  <si>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</si>
  <si>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</si>
  <si>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</si>
  <si>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</si>
  <si>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</si>
  <si>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</si>
  <si>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</si>
  <si>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</si>
  <si>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</si>
  <si>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</si>
  <si>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</si>
  <si>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</si>
  <si>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</si>
  <si>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</si>
  <si>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</si>
  <si>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</si>
  <si>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</si>
  <si>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</si>
  <si>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</si>
  <si>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</si>
  <si>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</si>
  <si>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</si>
  <si>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</si>
  <si>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</si>
  <si>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</si>
  <si>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</si>
  <si>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</si>
  <si>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</si>
  <si>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</si>
  <si>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</si>
  <si>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</si>
  <si>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</si>
  <si>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</si>
  <si>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</si>
  <si>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</si>
  <si>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</si>
  <si>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</si>
  <si>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</si>
  <si>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</si>
  <si>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</si>
  <si>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</si>
  <si>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</si>
  <si>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</si>
  <si>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</si>
  <si>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</si>
  <si>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</si>
  <si>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</si>
  <si>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</si>
  <si>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</si>
  <si>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</si>
  <si>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</si>
  <si>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</si>
  <si>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</si>
  <si>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</si>
  <si>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</si>
  <si>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</si>
  <si>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</si>
  <si>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</si>
  <si>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</si>
  <si>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</si>
  <si>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</si>
  <si>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</si>
  <si>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</si>
  <si>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</si>
  <si>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</si>
  <si>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</si>
  <si>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</si>
  <si>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</si>
  <si>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</si>
  <si>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</si>
  <si>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</si>
  <si>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</si>
  <si>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</si>
  <si>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</si>
  <si>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</si>
  <si>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</si>
  <si>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</si>
  <si>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</si>
  <si>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</si>
  <si>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</si>
  <si>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</si>
  <si>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</si>
  <si>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</si>
  <si>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</si>
  <si>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</si>
  <si>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</si>
  <si>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</si>
  <si>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</si>
  <si>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</si>
  <si>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</si>
  <si>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</si>
  <si>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</si>
  <si>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</si>
  <si>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</si>
  <si>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</si>
  <si>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</si>
  <si>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</si>
  <si>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</si>
  <si>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</si>
  <si>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</si>
  <si>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</si>
  <si>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</si>
  <si>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</si>
  <si>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</si>
  <si>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</si>
  <si>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</si>
  <si>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</si>
  <si>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</si>
  <si>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</si>
  <si>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</si>
  <si>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</si>
  <si>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</si>
  <si>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</si>
  <si>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</si>
  <si>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</si>
  <si>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</si>
  <si>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</si>
  <si>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</si>
  <si>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</si>
  <si>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</si>
  <si>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</si>
  <si>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</si>
  <si>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</si>
  <si>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</si>
  <si>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Artist commission</t>
  </si>
  <si>
    <t>Actual Spend 2017/18</t>
  </si>
  <si>
    <t>Enc</t>
  </si>
  <si>
    <t>C565</t>
  </si>
  <si>
    <t>Roadsigns</t>
  </si>
  <si>
    <t>Overspend from central admin</t>
  </si>
  <si>
    <t>Move to staging</t>
  </si>
  <si>
    <t>Plinth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</si>
</sst>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8" fontId="19"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F4493" sqref="F4493"/>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C565</v>
      </c>
      <c r="C1" t="s">
        <v>298</v>
      </c>
      <c r="D1" t="s">
        <v>299</v>
      </c>
      <c r="E1" t="s">
        <v>300</v>
      </c>
      <c r="H1" s="613" t="s">
        <v>5112</v>
      </c>
      <c r="I1" s="613"/>
      <c r="J1" s="613"/>
      <c r="K1" s="613"/>
    </row>
    <row r="2" spans="1:21" ht="14.7" thickBot="1" x14ac:dyDescent="0.6">
      <c r="A2" t="s">
        <v>537</v>
      </c>
      <c r="B2" t="str">
        <f>+A2&amp;"."&amp;$A$1</f>
        <v>ZK100.K101.C565</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ZK100.K102.C565</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ZK100.K103.C565</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ZK100.K104.C565</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ZK100.K105.C565</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ZK100.K106.C565</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ZK100.K107.C565</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ZK100.K108.C565</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ZK100.K109.C565</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ZK100.K110.C565</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ZK100.K111.C565</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ZK100.K112.C565</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ZK100.K113.C565</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ZK100.K114.C565</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ZK100.K115.C565</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ZK100.K116.C565</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ZK100.K117.C565</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ZK100.K118.C565</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ZK100.K119.C565</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ZK100.K120.C565</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ZK100.K121.C565</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ZK100.K122.C565</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ZK100.K123.C565</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ZK100.K124.C565</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ZK100.K125.C565</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ZK100.K126.C565</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ZK100.K127.C565</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ZK100.K128.C565</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ZK100.K129.C565</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ZK100.K130.C565</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ZK100.K131.C565</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ZK100.K132.C565</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ZK100.K133.C565</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ZK100.K134.C565</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ZK100.K135.C565</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ZK100.K136.C565</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ZK100.K137.C565</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ZK100.K138.C565</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ZK100.K139.C565</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ZK100.K140.C565</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ZK100.K141.C565</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ZK100.K142.C565</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ZK100.K143.C565</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ZK100.K144.C565</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ZK100.K145.C565</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ZK100.K146.C565</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ZK100.K147.C565</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ZK100.K148.C565</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ZK100.K149.C565</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ZK100.K150.C565</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ZK100.K151.C565</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ZK100.K152.C565</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ZK100.K153.C565</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ZK100.K154.C565</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ZK100.K155.C565</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ZK100.K156.C565</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ZK100.K157.C565</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ZK100.K158.C565</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ZK100.K159.C565</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ZK100.K160.C565</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ZK100.K161.C565</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ZK100.K162.C565</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ZK100.K163.C565</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ZK100.K164.C565</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ZK100.K165.C565</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ZK100.K166.C565</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ZK100.K167.C565</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ZK100.K168.C565</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ZK100.K169.C565</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ZK100.K170.C565</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ZK100.K171.C565</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ZK100.K172.C565</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ZK100.K173.C565</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ZK100.K174.C565</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ZK100.K175.C565</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ZK100.K176.C565</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ZK100.K177.C565</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ZK100.K178.C565</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ZK100.K179.C565</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ZK100.K180.C565</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ZK100.K181.C565</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ZK100.K182.C565</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ZK100.K183.C565</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ZK100.K184.C565</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ZK100.K185.C565</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ZK100.K186.C565</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ZK100.K187.C565</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ZK100.K188.C565</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ZK100.K189.C565</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ZK100.K190.C565</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ZK100.K191.C565</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ZK100.K192.C565</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ZK100.K193.C565</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ZK100.K194.C565</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ZK100.K195.C565</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ZK100.K196.C565</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ZK100.K197.C565</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ZK100.K198.C565</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ZK100.K199.C565</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ZK100.K200.C565</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ZK100.K201.C565</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ZK100.K202.C565</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ZK100.K203.C565</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ZK100.K204.C565</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ZK100.K205.C565</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ZK100.K206.C565</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ZK100.K207.C565</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ZK100.K208.C565</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ZK100.K209.C565</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ZK100.K210.C565</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ZK100.K211.C565</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ZK100.K212.C565</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ZK100.K213.C565</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ZK100.K214.C565</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ZK100.K215.C565</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ZK100.K216.C565</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ZK100.K217.C565</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ZK100.K218.C565</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ZK100.K219.C565</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ZK100.K220.C565</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ZK100.K221.C565</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ZK100.K222.C565</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ZK100.K223.C565</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ZK100.K224.C565</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ZK100.K225.C565</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ZK100.K226.C565</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ZK100.K227.C565</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ZK100.K228.C565</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ZK100.K229.C565</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ZK100.K230.C565</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ZK100.K231.C565</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ZK100.K232.C565</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ZK100.K233.C565</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ZK100.K234.C565</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ZK100.K235.C565</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ZK100.K236.C565</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ZK100.K237.C565</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ZK100.K238.C565</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ZK100.K239.C565</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ZK100.K240.C565</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ZK100.K241.C565</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ZK100.K242.C565</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ZK100.K243.C565</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ZK100.K244.C565</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ZK100.K245.C565</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ZK100.K246.C565</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ZK100.K247.C565</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ZK100.K248.C565</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ZK100.K249.C565</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ZK100.K250.C565</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ZK100.K251.C565</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ZK100.K252.C565</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ZK100.K253.C565</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ZK100.K254.C565</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ZK100.K255.C565</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ZK100.K256.C565</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ZK100.K257.C565</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ZK100.K258.C565</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ZK100.K259.C565</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ZK100.K260.C565</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ZK100.K261.C565</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ZK100.K262.C565</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ZK100.K263.C565</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ZK100.K264.C565</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ZK100.K265.C565</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ZK100.K266.C565</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ZK100.K267.C565</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ZK100.K268.C565</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ZK100.K269.C565</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ZK100.K270.C565</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ZK100.K271.C565</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ZK100.K272.C565</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ZK100.K273.C565</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ZK100.K274.C565</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ZK100.K275.C565</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ZK100.K276.C565</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ZK100.K277.C565</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ZK100.K278.C565</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ZK100.K279.C565</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ZK100.K280.C565</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ZK100.K281.C565</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ZK100.K282.C565</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ZK100.K283.C565</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ZK100.K284.C565</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ZK100.K285.C565</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ZK100.K286.C565</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ZK100.K287.C565</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ZK100.K288.C565</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ZK100.K289.C565</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ZK100.K290.C565</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ZK100.K291.C565</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ZK100.K292.C565</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ZK100.K293.C565</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ZK100.K294.C565</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ZK100.K295.C565</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ZK100.K296.C565</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ZK100.K297.C565</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ZK100.K298.C565</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ZK100.K299.C565</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ZK100.K300.C565</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ZK100.K301.C565</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ZK100.K302.C565</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ZK100.K303.C565</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ZK100.K304.C565</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ZK100.K305.C565</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ZK100.K306.C565</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ZK100.K307.C565</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ZK100.K308.C565</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ZK100.K309.C565</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ZK100.K310.C565</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ZK100.K311.C565</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ZK100.K312.C565</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ZK100.K313.C565</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ZK100.K314.C565</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ZK100.K315.C565</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ZK100.K316.C565</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ZK100.K317.C565</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ZK100.K318.C565</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ZK100.K319.C565</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ZK100.K320.C565</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ZK100.K321.C565</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ZK100.K322.C565</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ZK100.K323.C565</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ZK100.K324.C565</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ZK100.K325.C565</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ZK100.K326.C565</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ZK100.K327.C565</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ZK100.K328.C565</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ZK100.K329.C565</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ZK100.K330.C565</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ZK100.K331.C565</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ZK100.K332.C565</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ZK100.K333.C565</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ZK100.K334.C565</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ZK100.K335.C565</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ZK100.K336.C565</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ZK100.K337.C565</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ZK100.K338.C565</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ZK100.K339.C565</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ZK100.K340.C565</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ZK100.K341.C565</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ZK100.K342.C565</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ZK100.K343.C565</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ZK100.K344.C565</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ZK100.K345.C565</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ZK100.K346.C565</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ZK100.K347.C565</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ZK100.K348.C565</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ZK100.K349.C565</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ZK100.K350.C565</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ZK100.K351.C565</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ZK100.K352.C565</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ZK100.K353.C565</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ZK100.K354.C565</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ZK100.K355.C565</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ZK100.K356.C565</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ZK100.K357.C565</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ZK100.K358.C565</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ZK100.K359.C565</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ZK100.K360.C565</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ZK100.K361.C565</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ZK100.K362.C565</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ZK100.K363.C565</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ZK100.K364.C565</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ZK100.K365.C565</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ZK100.K366.C565</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ZK100.K367.C565</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ZK100.K368.C565</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ZK100.K369.C565</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ZK100.K370.C565</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ZK100.K371.C565</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ZK100.K372.C565</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ZK100.K373.C565</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ZK100.K374.C565</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ZK100.K375.C565</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ZK100.K376.C565</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ZK100.K377.C565</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ZK100.K378.C565</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ZK100.K379.C565</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ZK100.K380.C565</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ZK100.K381.C565</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ZK100.K382.C565</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ZK100.K383.C565</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ZK100.K384.C565</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ZK100.K385.C565</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ZK100.K386.C565</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ZK100.K387.C565</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ZK100.K388.C565</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ZK100.K389.C565</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ZK100.K390.C565</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ZK100.K391.C565</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ZK100.K392.C565</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ZK100.K393.C565</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ZK100.K394.C565</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ZK100.K395.C565</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ZK100.K396.C565</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ZK100.K397.C565</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ZK100.K398.C565</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ZK100.K399.C565</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ZK101.K100.C565</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ZK101.K101.C565</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ZK101.K102.C565</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ZK101.K103.C565</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ZK101.K104.C565</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ZK101.K105.C565</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ZK101.K106.C565</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ZK101.K107.C565</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ZK101.K108.C565</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ZK101.K109.C565</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ZK101.K110.C565</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ZK101.K111.C565</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ZK101.K112.C565</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ZK101.K113.C565</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ZK101.K114.C565</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ZK101.K115.C565</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ZK101.K116.C565</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ZK101.K117.C565</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ZK101.K118.C565</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ZK101.K119.C565</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ZK101.K120.C565</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ZK101.K121.C565</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ZK101.K122.C565</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ZK101.K123.C565</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ZK101.K124.C565</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ZK101.K125.C565</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ZK101.K126.C565</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ZK101.K127.C565</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ZK101.K128.C565</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ZK101.K129.C565</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ZK101.K130.C565</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ZK101.K131.C565</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ZK101.K132.C565</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ZK101.K133.C565</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ZK101.K134.C565</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ZK101.K135.C565</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ZK101.K136.C565</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ZK101.K137.C565</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ZK101.K138.C565</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ZK101.K139.C565</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ZK101.K140.C565</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ZK101.K141.C565</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ZK101.K142.C565</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ZK101.K143.C565</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ZK101.K144.C565</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ZK101.K145.C565</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ZK101.K146.C565</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ZK101.K147.C565</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ZK101.K148.C565</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ZK101.K149.C565</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ZK101.K150.C565</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ZK101.K151.C565</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ZK101.K152.C565</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ZK101.K153.C565</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ZK101.K154.C565</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ZK101.K155.C565</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ZK101.K156.C565</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ZK101.K157.C565</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ZK101.K158.C565</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ZK101.K159.C565</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ZK101.K160.C565</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ZK101.K161.C565</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ZK101.K162.C565</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ZK101.K163.C565</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ZK101.K164.C565</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ZK101.K165.C565</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ZK101.K166.C565</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ZK101.K167.C565</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ZK101.K168.C565</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ZK101.K169.C565</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ZK101.K170.C565</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ZK101.K171.C565</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ZK101.K172.C565</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ZK101.K173.C565</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ZK101.K174.C565</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ZK101.K175.C565</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ZK101.K176.C565</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ZK101.K177.C565</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ZK101.K178.C565</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ZK101.K179.C565</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ZK101.K180.C565</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ZK101.K181.C565</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ZK101.K182.C565</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ZK101.K183.C565</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ZK101.K184.C565</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ZK101.K185.C565</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ZK101.K186.C565</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ZK101.K187.C565</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ZK101.K188.C565</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ZK101.K189.C565</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ZK101.K190.C565</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ZK101.K191.C565</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ZK101.K192.C565</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ZK101.K193.C565</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ZK101.K194.C565</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ZK101.K195.C565</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ZK101.K196.C565</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ZK101.K197.C565</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ZK101.K198.C565</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ZK101.K199.C565</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ZK101.K200.C565</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ZK101.K201.C565</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ZK101.K202.C565</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ZK101.K203.C565</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ZK101.K204.C565</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ZK101.K205.C565</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ZK101.K206.C565</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ZK101.K207.C565</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55000000000000004">
      <c r="A409" t="s">
        <v>944</v>
      </c>
      <c r="B409" t="str">
        <f t="shared" si="19"/>
        <v>ZK101.K208.C565</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ZK101.K209.C565</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ZK101.K210.C565</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ZK101.K211.C565</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ZK101.K212.C565</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ZK101.K213.C565</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ZK101.K214.C565</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ZK101.K215.C565</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ZK101.K216.C565</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ZK101.K217.C565</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ZK101.K218.C565</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ZK101.K219.C565</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ZK101.K220.C565</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ZK101.K221.C565</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ZK101.K222.C565</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ZK101.K223.C565</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ZK101.K224.C565</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ZK101.K225.C565</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ZK101.K226.C565</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ZK101.K227.C565</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ZK101.K228.C565</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ZK101.K229.C565</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ZK101.K230.C565</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ZK101.K231.C565</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ZK101.K232.C565</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ZK101.K233.C565</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ZK101.K234.C565</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ZK101.K235.C565</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ZK101.K236.C565</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ZK101.K237.C565</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ZK101.K238.C565</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ZK101.K239.C565</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ZK101.K240.C565</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ZK101.K241.C565</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ZK101.K242.C565</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ZK101.K243.C565</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ZK101.K244.C565</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ZK101.K245.C565</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ZK101.K246.C565</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ZK101.K247.C565</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ZK101.K248.C565</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ZK101.K249.C565</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ZK101.K250.C565</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ZK101.K251.C565</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ZK101.K252.C565</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ZK101.K253.C565</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ZK101.K254.C565</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ZK101.K255.C565</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ZK101.K256.C565</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ZK101.K257.C565</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ZK101.K258.C565</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ZK101.K259.C565</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ZK101.K260.C565</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ZK101.K261.C565</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ZK101.K262.C565</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ZK101.K263.C565</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ZK101.K264.C565</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ZK101.K265.C565</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ZK101.K266.C565</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ZK101.K267.C565</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ZK101.K268.C565</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ZK101.K269.C565</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ZK101.K270.C565</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ZK101.K271.C565</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ZK101.K272.C565</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ZK101.K273.C565</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ZK101.K274.C565</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ZK101.K275.C565</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ZK101.K276.C565</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ZK101.K277.C565</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ZK101.K278.C565</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ZK101.K279.C565</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ZK101.K280.C565</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ZK101.K281.C565</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ZK101.K282.C565</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ZK101.K283.C565</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ZK101.K284.C565</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ZK101.K285.C565</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ZK101.K286.C565</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ZK101.K287.C565</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ZK101.K288.C565</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ZK101.K289.C565</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ZK101.K290.C565</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ZK101.K291.C565</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ZK101.K292.C565</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ZK101.K293.C565</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ZK101.K294.C565</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ZK101.K295.C565</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ZK101.K296.C565</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ZK101.K297.C565</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ZK101.K298.C565</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ZK101.K299.C565</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ZK101.K300.C565</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ZK101.K301.C565</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ZK101.K302.C565</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ZK101.K303.C565</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ZK101.K304.C565</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ZK101.K305.C565</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ZK101.K306.C565</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ZK101.K307.C565</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ZK101.K308.C565</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ZK101.K309.C565</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ZK101.K310.C565</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ZK101.K311.C565</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ZK101.K312.C565</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ZK101.K313.C565</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ZK101.K314.C565</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ZK101.K315.C565</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ZK101.K316.C565</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ZK101.K317.C565</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ZK101.K318.C565</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ZK101.K319.C565</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ZK101.K320.C565</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ZK101.K321.C565</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ZK101.K322.C565</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ZK101.K323.C565</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ZK101.K324.C565</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ZK101.K325.C565</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ZK101.K326.C565</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ZK101.K327.C565</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ZK101.K328.C565</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ZK101.K329.C565</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ZK101.K330.C565</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ZK101.K331.C565</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ZK101.K332.C565</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ZK101.K333.C565</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ZK101.K334.C565</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ZK101.K335.C565</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ZK101.K336.C565</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ZK101.K337.C565</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ZK101.K338.C565</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ZK101.K339.C565</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ZK101.K340.C565</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ZK101.K341.C565</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ZK101.K342.C565</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ZK101.K343.C565</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ZK101.K344.C565</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ZK101.K345.C565</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ZK101.K346.C565</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ZK101.K347.C565</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ZK101.K348.C565</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ZK101.K349.C565</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ZK101.K350.C565</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ZK101.K351.C565</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ZK101.K352.C565</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ZK101.K353.C565</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ZK101.K354.C565</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ZK101.K355.C565</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ZK101.K356.C565</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ZK101.K357.C565</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ZK101.K358.C565</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ZK101.K359.C565</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ZK101.K360.C565</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ZK101.K361.C565</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ZK101.K362.C565</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ZK101.K363.C565</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ZK101.K364.C565</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ZK101.K365.C565</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ZK101.K366.C565</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ZK101.K367.C565</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ZK101.K368.C565</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ZK101.K369.C565</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ZK101.K370.C565</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ZK101.K371.C565</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ZK101.K372.C565</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ZK101.K373.C565</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ZK101.K374.C565</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ZK101.K375.C565</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ZK101.K376.C565</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ZK101.K377.C565</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ZK101.K378.C565</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ZK101.K379.C565</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ZK101.K380.C565</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ZK101.K381.C565</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ZK101.K382.C565</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ZK101.K383.C565</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ZK101.K384.C565</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ZK101.K385.C565</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ZK101.K386.C565</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ZK101.K387.C565</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ZK101.K388.C565</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ZK101.K389.C565</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ZK101.K390.C565</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ZK101.K391.C565</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ZK101.K392.C565</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ZK101.K393.C565</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ZK101.K394.C565</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ZK101.K395.C565</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ZK101.K396.C565</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ZK101.K397.C565</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ZK101.K398.C565</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ZK101.K399.C565</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ZK102.K100.C565</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ZK102.K101.C565</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ZK102.K102.C565</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ZK102.K103.C565</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ZK102.K104.C565</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ZK102.K105.C565</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ZK102.K106.C565</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ZK102.K107.C565</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ZK102.K108.C565</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ZK102.K109.C565</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ZK102.K110.C565</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ZK102.K111.C565</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ZK102.K112.C565</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ZK102.K113.C565</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ZK102.K114.C565</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ZK102.K115.C565</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ZK102.K116.C565</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ZK102.K117.C565</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ZK102.K118.C565</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ZK102.K119.C565</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ZK102.K120.C565</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ZK102.K121.C565</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ZK102.K122.C565</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ZK102.K123.C565</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ZK102.K124.C565</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ZK102.K125.C565</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ZK102.K126.C565</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ZK102.K127.C565</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ZK102.K128.C565</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ZK102.K129.C565</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ZK102.K130.C565</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ZK102.K131.C565</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ZK102.K132.C565</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ZK102.K133.C565</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ZK102.K134.C565</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ZK102.K135.C565</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ZK102.K136.C565</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ZK102.K137.C565</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ZK102.K138.C565</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ZK102.K139.C565</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ZK102.K140.C565</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ZK102.K141.C565</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ZK102.K142.C565</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ZK102.K143.C565</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ZK102.K144.C565</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ZK102.K145.C565</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ZK102.K146.C565</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ZK102.K147.C565</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ZK102.K148.C565</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ZK102.K149.C565</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ZK102.K150.C565</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ZK102.K151.C565</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ZK102.K152.C565</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ZK102.K153.C565</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ZK102.K154.C565</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ZK102.K155.C565</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ZK102.K156.C565</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ZK102.K157.C565</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ZK102.K158.C565</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ZK102.K159.C565</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ZK102.K160.C565</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ZK102.K161.C565</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ZK102.K162.C565</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ZK102.K163.C565</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ZK102.K164.C565</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ZK102.K165.C565</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ZK102.K166.C565</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ZK102.K167.C565</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ZK102.K168.C565</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ZK102.K169.C565</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ZK102.K170.C565</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ZK102.K171.C565</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ZK102.K172.C565</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ZK102.K173.C565</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ZK102.K174.C565</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ZK102.K175.C565</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ZK102.K176.C565</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ZK102.K177.C565</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ZK102.K178.C565</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ZK102.K179.C565</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ZK102.K180.C565</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ZK102.K181.C565</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ZK102.K182.C565</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ZK102.K183.C565</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ZK102.K184.C565</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ZK102.K185.C565</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ZK102.K186.C565</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ZK102.K187.C565</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ZK102.K188.C565</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ZK102.K189.C565</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ZK102.K190.C565</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ZK102.K191.C565</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ZK102.K192.C565</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ZK102.K193.C565</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ZK102.K194.C565</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ZK102.K195.C565</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ZK102.K196.C565</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ZK102.K197.C565</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ZK102.K198.C565</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ZK102.K199.C565</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ZK102.K200.C565</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ZK102.K201.C565</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ZK102.K202.C565</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ZK102.K203.C565</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ZK102.K204.C565</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ZK102.K205.C565</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ZK102.K206.C565</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ZK102.K207.C565</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ZK102.K208.C565</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ZK102.K209.C565</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ZK102.K210.C565</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ZK102.K211.C565</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ZK102.K212.C565</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ZK102.K213.C565</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ZK102.K214.C565</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ZK102.K215.C565</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ZK102.K216.C565</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ZK102.K217.C565</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ZK102.K218.C565</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ZK102.K219.C565</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ZK102.K220.C565</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ZK102.K221.C565</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ZK102.K222.C565</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ZK102.K223.C565</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ZK102.K224.C565</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ZK102.K225.C565</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ZK102.K226.C565</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ZK102.K227.C565</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ZK102.K228.C565</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ZK102.K229.C565</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ZK102.K230.C565</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ZK102.K231.C565</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ZK102.K232.C565</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ZK102.K233.C565</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ZK102.K234.C565</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ZK102.K235.C565</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ZK102.K236.C565</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ZK102.K237.C565</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ZK102.K238.C565</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ZK102.K239.C565</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ZK102.K240.C565</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ZK102.K241.C565</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ZK102.K242.C565</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ZK102.K243.C565</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ZK102.K244.C565</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ZK102.K245.C565</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ZK102.K246.C565</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ZK102.K247.C565</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ZK102.K248.C565</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ZK102.K249.C565</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ZK102.K250.C565</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ZK102.K251.C565</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ZK102.K252.C565</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ZK102.K253.C565</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ZK102.K254.C565</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ZK102.K255.C565</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ZK102.K256.C565</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ZK102.K257.C565</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ZK102.K258.C565</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ZK102.K259.C565</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ZK102.K260.C565</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ZK102.K261.C565</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ZK102.K262.C565</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ZK102.K263.C565</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ZK102.K264.C565</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ZK102.K265.C565</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ZK102.K266.C565</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ZK102.K267.C565</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ZK102.K268.C565</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ZK102.K269.C565</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ZK102.K270.C565</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ZK102.K271.C565</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ZK102.K272.C565</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ZK102.K273.C565</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ZK102.K274.C565</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ZK102.K275.C565</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ZK102.K276.C565</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ZK102.K277.C565</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ZK102.K278.C565</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ZK102.K279.C565</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ZK102.K280.C565</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ZK102.K281.C565</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ZK102.K282.C565</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ZK102.K283.C565</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ZK102.K284.C565</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ZK102.K285.C565</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ZK102.K286.C565</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ZK102.K287.C565</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ZK102.K288.C565</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ZK102.K289.C565</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ZK102.K290.C565</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ZK102.K291.C565</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ZK102.K292.C565</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ZK102.K293.C565</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ZK102.K294.C565</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ZK102.K295.C565</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ZK102.K296.C565</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ZK102.K297.C565</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ZK102.K298.C565</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ZK102.K299.C565</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ZK102.K300.C565</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ZK102.K301.C565</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ZK102.K302.C565</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ZK102.K303.C565</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ZK102.K304.C565</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ZK102.K305.C565</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ZK102.K306.C565</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ZK102.K307.C565</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ZK102.K308.C565</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ZK102.K309.C565</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ZK102.K310.C565</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ZK102.K311.C565</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ZK102.K312.C565</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ZK102.K313.C565</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ZK102.K314.C565</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ZK102.K315.C565</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ZK102.K316.C565</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ZK102.K317.C565</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ZK102.K318.C565</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ZK102.K319.C565</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ZK102.K320.C565</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ZK102.K321.C565</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ZK102.K322.C565</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ZK102.K323.C565</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ZK102.K324.C565</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ZK102.K325.C565</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ZK102.K326.C565</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ZK102.K327.C565</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ZK102.K328.C565</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ZK102.K329.C565</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ZK102.K330.C565</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ZK102.K331.C565</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ZK102.K332.C565</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ZK102.K333.C565</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ZK102.K334.C565</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ZK102.K335.C565</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ZK102.K336.C565</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ZK102.K337.C565</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ZK102.K338.C565</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ZK102.K339.C565</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ZK102.K340.C565</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ZK102.K341.C565</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ZK102.K342.C565</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ZK102.K343.C565</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ZK102.K344.C565</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ZK102.K345.C565</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ZK102.K346.C565</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ZK102.K347.C565</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ZK102.K348.C565</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ZK102.K349.C565</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ZK102.K350.C565</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ZK102.K351.C565</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ZK102.K352.C565</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ZK102.K353.C565</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ZK102.K354.C565</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ZK102.K355.C565</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ZK102.K356.C565</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ZK102.K357.C565</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ZK102.K358.C565</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ZK102.K359.C565</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ZK102.K360.C565</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ZK102.K361.C565</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ZK102.K362.C565</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ZK102.K363.C565</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ZK102.K364.C565</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ZK102.K365.C565</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ZK102.K366.C565</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ZK102.K367.C565</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ZK102.K368.C565</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ZK102.K369.C565</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ZK102.K370.C565</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ZK102.K371.C565</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ZK102.K372.C565</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ZK102.K373.C565</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ZK102.K374.C565</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ZK102.K375.C565</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ZK102.K376.C565</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ZK102.K377.C565</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ZK102.K378.C565</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ZK102.K379.C565</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ZK102.K380.C565</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ZK102.K381.C565</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ZK102.K382.C565</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ZK102.K383.C565</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ZK102.K384.C565</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ZK102.K385.C565</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ZK102.K386.C565</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ZK102.K387.C565</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ZK102.K388.C565</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ZK102.K389.C565</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ZK102.K390.C565</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ZK102.K391.C565</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ZK102.K392.C565</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ZK102.K393.C565</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ZK102.K394.C565</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ZK102.K395.C565</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ZK102.K396.C565</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ZK102.K397.C565</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ZK102.K398.C565</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ZK102.K399.C565</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ZK103.K100.C565</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ZK103.K101.C565</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ZK103.K102.C565</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ZK103.K103.C565</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ZK103.K104.C565</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ZK103.K105.C565</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ZK103.K106.C565</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ZK103.K107.C565</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ZK103.K108.C565</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ZK103.K109.C565</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ZK103.K110.C565</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ZK103.K111.C565</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ZK103.K112.C565</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ZK103.K113.C565</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ZK103.K114.C565</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ZK103.K115.C565</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ZK103.K116.C565</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ZK103.K117.C565</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ZK103.K118.C565</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ZK103.K119.C565</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ZK103.K120.C565</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ZK103.K121.C565</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ZK103.K122.C565</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ZK103.K123.C565</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ZK103.K124.C565</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ZK103.K125.C565</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ZK103.K126.C565</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ZK103.K127.C565</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ZK103.K128.C565</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ZK103.K129.C565</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ZK103.K130.C565</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ZK103.K131.C565</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ZK103.K132.C565</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ZK103.K133.C565</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ZK103.K134.C565</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ZK103.K135.C565</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ZK103.K136.C565</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ZK103.K137.C565</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ZK103.K138.C565</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ZK103.K139.C565</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ZK103.K140.C565</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ZK103.K141.C565</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ZK103.K142.C565</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ZK103.K143.C565</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ZK103.K144.C565</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ZK103.K145.C565</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ZK103.K146.C565</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ZK103.K147.C565</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ZK103.K148.C565</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ZK103.K149.C565</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ZK103.K150.C565</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ZK103.K151.C565</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ZK103.K152.C565</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ZK103.K153.C565</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ZK103.K154.C565</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ZK103.K155.C565</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ZK103.K156.C565</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ZK103.K157.C565</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ZK103.K158.C565</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ZK103.K159.C565</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ZK103.K160.C565</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ZK103.K161.C565</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ZK103.K162.C565</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ZK103.K163.C565</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ZK103.K164.C565</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ZK103.K165.C565</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ZK103.K166.C565</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ZK103.K167.C565</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ZK103.K168.C565</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ZK103.K169.C565</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ZK103.K170.C565</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ZK103.K171.C565</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ZK103.K172.C565</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ZK103.K173.C565</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ZK103.K174.C565</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ZK103.K175.C565</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ZK103.K176.C565</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ZK103.K177.C565</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ZK103.K178.C565</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ZK103.K179.C565</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ZK103.K180.C565</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ZK103.K181.C565</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ZK103.K182.C565</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ZK103.K183.C565</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ZK103.K184.C565</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ZK103.K185.C565</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ZK103.K186.C565</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ZK103.K187.C565</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ZK103.K188.C565</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ZK103.K189.C565</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ZK103.K190.C565</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ZK103.K191.C565</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ZK103.K192.C565</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ZK103.K193.C565</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ZK103.K194.C565</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ZK103.K195.C565</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ZK103.K196.C565</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ZK103.K197.C565</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ZK103.K198.C565</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ZK103.K199.C565</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ZK103.K200.C565</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ZK103.K201.C565</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ZK103.K202.C565</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ZK103.K203.C565</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ZK103.K204.C565</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ZK103.K205.C565</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ZK103.K206.C565</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ZK103.K207.C565</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ZK103.K208.C565</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ZK103.K209.C565</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ZK103.K210.C565</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ZK103.K211.C565</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ZK103.K212.C565</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ZK103.K213.C565</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ZK103.K214.C565</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ZK103.K215.C565</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ZK103.K216.C565</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ZK103.K217.C565</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ZK103.K218.C565</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ZK103.K219.C565</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ZK103.K220.C565</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ZK103.K221.C565</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ZK103.K222.C565</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ZK103.K223.C565</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ZK103.K224.C565</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ZK103.K225.C565</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ZK103.K226.C565</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ZK103.K227.C565</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ZK103.K228.C565</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ZK103.K229.C565</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ZK103.K230.C565</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ZK103.K231.C565</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ZK103.K232.C565</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ZK103.K233.C565</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ZK103.K234.C565</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ZK103.K235.C565</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ZK103.K236.C565</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ZK103.K237.C565</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ZK103.K238.C565</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ZK103.K239.C565</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ZK103.K240.C565</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ZK103.K241.C565</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ZK103.K242.C565</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ZK103.K243.C565</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ZK103.K244.C565</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ZK103.K245.C565</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ZK103.K246.C565</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ZK103.K247.C565</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ZK103.K248.C565</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ZK103.K249.C565</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ZK103.K250.C565</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ZK103.K251.C565</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ZK103.K252.C565</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ZK103.K253.C565</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ZK103.K254.C565</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ZK103.K255.C565</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ZK103.K256.C565</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ZK103.K257.C565</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ZK103.K258.C565</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ZK103.K259.C565</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ZK103.K260.C565</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ZK103.K261.C565</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ZK103.K262.C565</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ZK103.K263.C565</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ZK103.K264.C565</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ZK103.K265.C565</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ZK103.K266.C565</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ZK103.K267.C565</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ZK103.K268.C565</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ZK103.K269.C565</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ZK103.K270.C565</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ZK103.K271.C565</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ZK103.K272.C565</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ZK103.K273.C565</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ZK103.K274.C565</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ZK103.K275.C565</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ZK103.K276.C565</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ZK103.K277.C565</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ZK103.K278.C565</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ZK103.K279.C565</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ZK103.K280.C565</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ZK103.K281.C565</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ZK103.K282.C565</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ZK103.K283.C565</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ZK103.K284.C565</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ZK103.K285.C565</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ZK103.K286.C565</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ZK103.K287.C565</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ZK103.K288.C565</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ZK103.K289.C565</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ZK103.K290.C565</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ZK103.K291.C565</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ZK103.K292.C565</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ZK103.K293.C565</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ZK103.K294.C565</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ZK103.K295.C565</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ZK103.K296.C565</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ZK103.K297.C565</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ZK103.K298.C565</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ZK103.K299.C565</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ZK103.K300.C565</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ZK103.K301.C565</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ZK103.K302.C565</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ZK103.K303.C565</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ZK103.K304.C565</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ZK103.K305.C565</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ZK103.K306.C565</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ZK103.K307.C565</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ZK103.K308.C565</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ZK103.K309.C565</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ZK103.K310.C565</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ZK103.K311.C565</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ZK103.K312.C565</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ZK103.K313.C565</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ZK103.K314.C565</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ZK103.K315.C565</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ZK103.K316.C565</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ZK103.K317.C565</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ZK103.K318.C565</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ZK103.K319.C565</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ZK103.K320.C565</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ZK103.K321.C565</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ZK103.K322.C565</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ZK103.K323.C565</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ZK103.K324.C565</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ZK103.K325.C565</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ZK103.K326.C565</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ZK103.K327.C565</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ZK103.K328.C565</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ZK103.K329.C565</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ZK103.K330.C565</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ZK103.K331.C565</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ZK103.K332.C565</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ZK103.K333.C565</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ZK103.K334.C565</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ZK103.K335.C565</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ZK103.K336.C565</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ZK103.K337.C565</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ZK103.K338.C565</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ZK103.K339.C565</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ZK103.K340.C565</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ZK103.K341.C565</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ZK103.K342.C565</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ZK103.K343.C565</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ZK103.K344.C565</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ZK103.K345.C565</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ZK103.K346.C565</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ZK103.K347.C565</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ZK103.K348.C565</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ZK103.K349.C565</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ZK103.K350.C565</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ZK103.K351.C565</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ZK103.K352.C565</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ZK103.K353.C565</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ZK103.K354.C565</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ZK103.K355.C565</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ZK103.K356.C565</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ZK103.K357.C565</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ZK103.K358.C565</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ZK103.K359.C565</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ZK103.K360.C565</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ZK103.K361.C565</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ZK103.K362.C565</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ZK103.K363.C565</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ZK103.K364.C565</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ZK103.K365.C565</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ZK103.K366.C565</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ZK103.K367.C565</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ZK103.K368.C565</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ZK103.K369.C565</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ZK103.K370.C565</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ZK103.K371.C565</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ZK103.K372.C565</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ZK103.K373.C565</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ZK103.K374.C565</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ZK103.K375.C565</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ZK103.K376.C565</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ZK103.K377.C565</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ZK103.K378.C565</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ZK103.K379.C565</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ZK103.K380.C565</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ZK103.K381.C565</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ZK103.K382.C565</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ZK103.K383.C565</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ZK103.K384.C565</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ZK103.K385.C565</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ZK103.K386.C565</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ZK103.K387.C565</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ZK103.K388.C565</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ZK103.K389.C565</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ZK103.K390.C565</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ZK103.K391.C565</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ZK103.K392.C565</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ZK103.K393.C565</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ZK103.K394.C565</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ZK103.K395.C565</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ZK103.K396.C565</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ZK103.K397.C565</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ZK103.K398.C565</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ZK103.K399.C565</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ZK104.K100.C565</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ZK104.K101.C565</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ZK104.K102.C565</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ZK104.K103.C565</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ZK104.K104.C565</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ZK104.K105.C565</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ZK104.K106.C565</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ZK104.K107.C565</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ZK104.K108.C565</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ZK104.K109.C565</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ZK104.K110.C565</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ZK104.K111.C565</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ZK104.K112.C565</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ZK104.K113.C565</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ZK104.K114.C565</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ZK104.K115.C565</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ZK104.K116.C565</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ZK104.K117.C565</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ZK104.K118.C565</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ZK104.K119.C565</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ZK104.K120.C565</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ZK104.K121.C565</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ZK104.K122.C565</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ZK104.K123.C565</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ZK104.K124.C565</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ZK104.K125.C565</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ZK104.K126.C565</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ZK104.K127.C565</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ZK104.K128.C565</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ZK104.K129.C565</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ZK104.K130.C565</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ZK104.K131.C565</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ZK104.K132.C565</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ZK104.K133.C565</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ZK104.K134.C565</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ZK104.K135.C565</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ZK104.K136.C565</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ZK104.K137.C565</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ZK104.K138.C565</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ZK104.K139.C565</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ZK104.K140.C565</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ZK104.K141.C565</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ZK104.K142.C565</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ZK104.K143.C565</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ZK104.K144.C565</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ZK104.K145.C565</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ZK104.K146.C565</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ZK104.K147.C565</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ZK104.K148.C565</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ZK104.K149.C565</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ZK104.K150.C565</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ZK104.K151.C565</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ZK104.K152.C565</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ZK104.K153.C565</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ZK104.K154.C565</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ZK104.K155.C565</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ZK104.K156.C565</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ZK104.K157.C565</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ZK104.K158.C565</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ZK104.K159.C565</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ZK104.K160.C565</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ZK104.K161.C565</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ZK104.K162.C565</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ZK104.K163.C565</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ZK104.K164.C565</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ZK104.K165.C565</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ZK104.K166.C565</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ZK104.K167.C565</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ZK104.K168.C565</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ZK104.K169.C565</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ZK104.K170.C565</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ZK104.K171.C565</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ZK104.K172.C565</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ZK104.K173.C565</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ZK104.K174.C565</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ZK104.K175.C565</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ZK104.K176.C565</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ZK104.K177.C565</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ZK104.K178.C565</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ZK104.K179.C565</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ZK104.K180.C565</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ZK104.K181.C565</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ZK104.K182.C565</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ZK104.K183.C565</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ZK104.K184.C565</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ZK104.K185.C565</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ZK104.K186.C565</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ZK104.K187.C565</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ZK104.K188.C565</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ZK104.K189.C565</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ZK104.K190.C565</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ZK104.K191.C565</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ZK104.K192.C565</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ZK104.K193.C565</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ZK104.K194.C565</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ZK104.K195.C565</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ZK104.K196.C565</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ZK104.K197.C565</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ZK104.K198.C565</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ZK104.K199.C565</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ZK104.K200.C565</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ZK104.K201.C565</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ZK104.K202.C565</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ZK104.K203.C565</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ZK104.K204.C565</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ZK104.K205.C565</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ZK104.K206.C565</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ZK104.K207.C565</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ZK104.K208.C565</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ZK104.K209.C565</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ZK104.K210.C565</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ZK104.K211.C565</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ZK104.K212.C565</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ZK104.K213.C565</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ZK104.K214.C565</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ZK104.K215.C565</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ZK104.K216.C565</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ZK104.K217.C565</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ZK104.K218.C565</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ZK104.K219.C565</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ZK104.K220.C565</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ZK104.K221.C565</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ZK104.K222.C565</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ZK104.K223.C565</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ZK104.K224.C565</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ZK104.K225.C565</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ZK104.K226.C565</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ZK104.K227.C565</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ZK104.K228.C565</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ZK104.K229.C565</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ZK104.K230.C565</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ZK104.K231.C565</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ZK104.K232.C565</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ZK104.K233.C565</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ZK104.K234.C565</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ZK104.K235.C565</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ZK104.K236.C565</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ZK104.K237.C565</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ZK104.K238.C565</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ZK104.K239.C565</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ZK104.K240.C565</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ZK104.K241.C565</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ZK104.K242.C565</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ZK104.K243.C565</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ZK104.K244.C565</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ZK104.K245.C565</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ZK104.K246.C565</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ZK104.K247.C565</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ZK104.K248.C565</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ZK104.K249.C565</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ZK104.K250.C565</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ZK104.K251.C565</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ZK104.K252.C565</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ZK104.K253.C565</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ZK104.K254.C565</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ZK104.K255.C565</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ZK104.K256.C565</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ZK104.K257.C565</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ZK104.K258.C565</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ZK104.K259.C565</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ZK104.K260.C565</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ZK104.K261.C565</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ZK104.K262.C565</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ZK104.K263.C565</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ZK104.K264.C565</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ZK104.K265.C565</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ZK104.K266.C565</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ZK104.K267.C565</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ZK104.K268.C565</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ZK104.K269.C565</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ZK104.K270.C565</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ZK104.K271.C565</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ZK104.K272.C565</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ZK104.K273.C565</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ZK104.K274.C565</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ZK104.K275.C565</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ZK104.K276.C565</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ZK104.K277.C565</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ZK104.K278.C565</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ZK104.K279.C565</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ZK104.K280.C565</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ZK104.K281.C565</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ZK104.K282.C565</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ZK104.K283.C565</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ZK104.K284.C565</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ZK104.K285.C565</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ZK104.K286.C565</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ZK104.K287.C565</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ZK104.K288.C565</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ZK104.K289.C565</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ZK104.K290.C565</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ZK104.K291.C565</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ZK104.K292.C565</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ZK104.K293.C565</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ZK104.K294.C565</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ZK104.K295.C565</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ZK104.K296.C565</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ZK104.K297.C565</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ZK104.K298.C565</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ZK104.K299.C565</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ZK104.K300.C565</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ZK104.K301.C565</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ZK104.K302.C565</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ZK104.K303.C565</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ZK104.K304.C565</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ZK104.K305.C565</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ZK104.K306.C565</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ZK104.K307.C565</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ZK104.K308.C565</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ZK104.K309.C565</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ZK104.K310.C565</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ZK104.K311.C565</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ZK104.K312.C565</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ZK104.K313.C565</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ZK104.K314.C565</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ZK104.K315.C565</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ZK104.K316.C565</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ZK104.K317.C565</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ZK104.K318.C565</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ZK104.K319.C565</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ZK104.K320.C565</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ZK104.K321.C565</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ZK104.K322.C565</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ZK104.K323.C565</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ZK104.K324.C565</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ZK104.K325.C565</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ZK104.K326.C565</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ZK104.K327.C565</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ZK104.K328.C565</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ZK104.K329.C565</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ZK104.K330.C565</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ZK104.K331.C565</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ZK104.K332.C565</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ZK104.K333.C565</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ZK104.K334.C565</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ZK104.K335.C565</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ZK104.K336.C565</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ZK104.K337.C565</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ZK104.K338.C565</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ZK104.K339.C565</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ZK104.K340.C565</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ZK104.K341.C565</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ZK104.K342.C565</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ZK104.K343.C565</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ZK104.K344.C565</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ZK104.K345.C565</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ZK104.K346.C565</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ZK104.K347.C565</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ZK104.K348.C565</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ZK104.K349.C565</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ZK104.K350.C565</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ZK104.K351.C565</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ZK104.K352.C565</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ZK104.K353.C565</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ZK104.K354.C565</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ZK104.K355.C565</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ZK104.K356.C565</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ZK104.K357.C565</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ZK104.K358.C565</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ZK104.K359.C565</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ZK104.K360.C565</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ZK104.K361.C565</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ZK104.K362.C565</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ZK104.K363.C565</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ZK104.K364.C565</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ZK104.K365.C565</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ZK104.K366.C565</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ZK104.K367.C565</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ZK104.K368.C565</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ZK104.K369.C565</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ZK104.K370.C565</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ZK104.K371.C565</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ZK104.K372.C565</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ZK104.K373.C565</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ZK104.K374.C565</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ZK104.K375.C565</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ZK104.K376.C565</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ZK104.K377.C565</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ZK104.K378.C565</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ZK104.K379.C565</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ZK104.K380.C565</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ZK104.K381.C565</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ZK104.K382.C565</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ZK104.K383.C565</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ZK104.K384.C565</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ZK104.K385.C565</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ZK104.K386.C565</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ZK104.K387.C565</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ZK104.K388.C565</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ZK104.K389.C565</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ZK104.K390.C565</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ZK104.K391.C565</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ZK104.K392.C565</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ZK104.K393.C565</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ZK104.K394.C565</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ZK104.K395.C565</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ZK104.K396.C565</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ZK104.K397.C565</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ZK104.K398.C565</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ZK104.K399.C565</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ZK105.K100.C565</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ZK105.K101.C565</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ZK105.K102.C565</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ZK105.K103.C565</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ZK105.K104.C565</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ZK105.K105.C565</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ZK105.K106.C565</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ZK105.K107.C565</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ZK105.K108.C565</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ZK105.K109.C565</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ZK105.K110.C565</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ZK105.K111.C565</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ZK105.K112.C565</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ZK105.K113.C565</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ZK105.K114.C565</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ZK105.K115.C565</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ZK105.K116.C565</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ZK105.K117.C565</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ZK105.K118.C565</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ZK105.K119.C565</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ZK105.K120.C565</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ZK105.K121.C565</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ZK105.K122.C565</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ZK105.K123.C565</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ZK105.K124.C565</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ZK105.K125.C565</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ZK105.K126.C565</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ZK105.K127.C565</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ZK105.K128.C565</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ZK105.K129.C565</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ZK105.K130.C565</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ZK105.K131.C565</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ZK105.K132.C565</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ZK105.K133.C565</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ZK105.K134.C565</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ZK105.K135.C565</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ZK105.K136.C565</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ZK105.K137.C565</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ZK105.K138.C565</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ZK105.K139.C565</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ZK105.K140.C565</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ZK105.K141.C565</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ZK105.K142.C565</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ZK105.K143.C565</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ZK105.K144.C565</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ZK105.K145.C565</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ZK105.K146.C565</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ZK105.K147.C565</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ZK105.K148.C565</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ZK105.K149.C565</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ZK105.K150.C565</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ZK105.K151.C565</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ZK105.K152.C565</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ZK105.K153.C565</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ZK105.K154.C565</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ZK105.K155.C565</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ZK105.K156.C565</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ZK105.K157.C565</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ZK105.K158.C565</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ZK105.K159.C565</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ZK105.K160.C565</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ZK105.K161.C565</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ZK105.K162.C565</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ZK105.K163.C565</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ZK105.K164.C565</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ZK105.K165.C565</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ZK105.K166.C565</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ZK105.K167.C565</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ZK105.K168.C565</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ZK105.K169.C565</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ZK105.K170.C565</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ZK105.K171.C565</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ZK105.K172.C565</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ZK105.K173.C565</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ZK105.K174.C565</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ZK105.K175.C565</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ZK105.K176.C565</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ZK105.K177.C565</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ZK105.K178.C565</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ZK105.K179.C565</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ZK105.K180.C565</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ZK105.K181.C565</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ZK105.K182.C565</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ZK105.K183.C565</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ZK105.K184.C565</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ZK105.K185.C565</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ZK105.K186.C565</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ZK105.K187.C565</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ZK105.K188.C565</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ZK105.K189.C565</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ZK105.K190.C565</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ZK105.K191.C565</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ZK105.K192.C565</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ZK105.K193.C565</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ZK105.K194.C565</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ZK105.K195.C565</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ZK105.K196.C565</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ZK105.K197.C565</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ZK105.K198.C565</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ZK105.K199.C565</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ZK105.K200.C565</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ZK105.K201.C565</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ZK105.K202.C565</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ZK105.K203.C565</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ZK105.K204.C565</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ZK105.K205.C565</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ZK105.K206.C565</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ZK105.K207.C565</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ZK105.K208.C565</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ZK105.K209.C565</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ZK105.K210.C565</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ZK105.K211.C565</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ZK105.K212.C565</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ZK105.K213.C565</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ZK105.K214.C565</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ZK105.K215.C565</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ZK105.K216.C565</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ZK105.K217.C565</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ZK105.K218.C565</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ZK105.K219.C565</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ZK105.K220.C565</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ZK105.K221.C565</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ZK105.K222.C565</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ZK105.K223.C565</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ZK105.K224.C565</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ZK105.K225.C565</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ZK105.K226.C565</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ZK105.K227.C565</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ZK105.K228.C565</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ZK105.K229.C565</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ZK105.K230.C565</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ZK105.K231.C565</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ZK105.K232.C565</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ZK105.K233.C565</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ZK105.K234.C565</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ZK105.K235.C565</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ZK105.K236.C565</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ZK105.K237.C565</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ZK105.K238.C565</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ZK105.K239.C565</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ZK105.K240.C565</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ZK105.K241.C565</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ZK105.K242.C565</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ZK105.K243.C565</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ZK105.K244.C565</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ZK105.K245.C565</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ZK105.K246.C565</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ZK105.K247.C565</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ZK105.K248.C565</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ZK105.K249.C565</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ZK105.K250.C565</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ZK105.K251.C565</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ZK105.K252.C565</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ZK105.K253.C565</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ZK105.K254.C565</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ZK105.K255.C565</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ZK105.K256.C565</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ZK105.K257.C565</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ZK105.K258.C565</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ZK105.K259.C565</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ZK105.K260.C565</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ZK105.K261.C565</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ZK105.K262.C565</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ZK105.K263.C565</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ZK105.K264.C565</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ZK105.K265.C565</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ZK105.K266.C565</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ZK105.K267.C565</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ZK105.K268.C565</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ZK105.K269.C565</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ZK105.K270.C565</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ZK105.K271.C565</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ZK105.K272.C565</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ZK105.K273.C565</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ZK105.K274.C565</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ZK105.K275.C565</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ZK105.K276.C565</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ZK105.K277.C565</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ZK105.K278.C565</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ZK105.K279.C565</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ZK105.K280.C565</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ZK105.K281.C565</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ZK105.K282.C565</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ZK105.K283.C565</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ZK105.K284.C565</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ZK105.K285.C565</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ZK105.K286.C565</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ZK105.K287.C565</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ZK105.K288.C565</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ZK105.K289.C565</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ZK105.K290.C565</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ZK105.K291.C565</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ZK105.K292.C565</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ZK105.K293.C565</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ZK105.K294.C565</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ZK105.K295.C565</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ZK105.K296.C565</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ZK105.K297.C565</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ZK105.K298.C565</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ZK105.K299.C565</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ZK105.K300.C565</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ZK105.K301.C565</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ZK105.K302.C565</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ZK105.K303.C565</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ZK105.K304.C565</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ZK105.K305.C565</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ZK105.K306.C565</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ZK105.K307.C565</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ZK105.K308.C565</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ZK105.K309.C565</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ZK105.K310.C565</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ZK105.K311.C565</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ZK105.K312.C565</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ZK105.K313.C565</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ZK105.K314.C565</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ZK105.K315.C565</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ZK105.K316.C565</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ZK105.K317.C565</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ZK105.K318.C565</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ZK105.K319.C565</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ZK105.K320.C565</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ZK105.K321.C565</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ZK105.K322.C565</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ZK105.K323.C565</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ZK105.K324.C565</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ZK105.K325.C565</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ZK105.K326.C565</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ZK105.K327.C565</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ZK105.K328.C565</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ZK105.K329.C565</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ZK105.K330.C565</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ZK105.K331.C565</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ZK105.K332.C565</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ZK105.K333.C565</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ZK105.K334.C565</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ZK105.K335.C565</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ZK105.K336.C565</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ZK105.K337.C565</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ZK105.K338.C565</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ZK105.K339.C565</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ZK105.K340.C565</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ZK105.K341.C565</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ZK105.K342.C565</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ZK105.K343.C565</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ZK105.K344.C565</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ZK105.K345.C565</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ZK105.K346.C565</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ZK105.K347.C565</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ZK105.K348.C565</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ZK105.K349.C565</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ZK105.K350.C565</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ZK105.K351.C565</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ZK105.K352.C565</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ZK105.K353.C565</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ZK105.K354.C565</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ZK105.K355.C565</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ZK105.K356.C565</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ZK105.K357.C565</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ZK105.K358.C565</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ZK105.K359.C565</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ZK105.K360.C565</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ZK105.K361.C565</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ZK105.K362.C565</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ZK105.K363.C565</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ZK105.K364.C565</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ZK105.K365.C565</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ZK105.K366.C565</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ZK105.K367.C565</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ZK105.K368.C565</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ZK105.K369.C565</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ZK105.K370.C565</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ZK105.K371.C565</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ZK105.K372.C565</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ZK105.K373.C565</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ZK105.K374.C565</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ZK105.K375.C565</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ZK105.K376.C565</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ZK105.K377.C565</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ZK105.K378.C565</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ZK105.K379.C565</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ZK105.K380.C565</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ZK105.K381.C565</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ZK105.K382.C565</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ZK105.K383.C565</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ZK105.K384.C565</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ZK105.K385.C565</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ZK105.K386.C565</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ZK105.K387.C565</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ZK105.K388.C565</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ZK105.K389.C565</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ZK105.K390.C565</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ZK105.K391.C565</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ZK105.K392.C565</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ZK105.K393.C565</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ZK105.K394.C565</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ZK105.K395.C565</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ZK105.K396.C565</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ZK105.K397.C565</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ZK105.K398.C565</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ZK105.K399.C565</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ZK106.K100.C565</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ZK106.K101.C565</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ZK106.K102.C565</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ZK106.K103.C565</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ZK106.K104.C565</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ZK106.K105.C565</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ZK106.K106.C565</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ZK106.K107.C565</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ZK106.K108.C565</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ZK106.K109.C565</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ZK106.K110.C565</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ZK106.K111.C565</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ZK106.K112.C565</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ZK106.K113.C565</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ZK106.K114.C565</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ZK106.K115.C565</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ZK106.K116.C565</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ZK106.K117.C565</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ZK106.K118.C565</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ZK106.K119.C565</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ZK106.K120.C565</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ZK106.K121.C565</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ZK106.K122.C565</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ZK106.K123.C565</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ZK106.K124.C565</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ZK106.K125.C565</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ZK106.K126.C565</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ZK106.K127.C565</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ZK106.K128.C565</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ZK106.K129.C565</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ZK106.K130.C565</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ZK106.K131.C565</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ZK106.K132.C565</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ZK106.K133.C565</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ZK106.K134.C565</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ZK106.K135.C565</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ZK106.K136.C565</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ZK106.K137.C565</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ZK106.K138.C565</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ZK106.K139.C565</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ZK106.K140.C565</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ZK106.K141.C565</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ZK106.K142.C565</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ZK106.K143.C565</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ZK106.K144.C565</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ZK106.K145.C565</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ZK106.K146.C565</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ZK106.K147.C565</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ZK106.K148.C565</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ZK106.K149.C565</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ZK106.K150.C565</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ZK106.K151.C565</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ZK106.K152.C565</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ZK106.K153.C565</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ZK106.K154.C565</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ZK106.K155.C565</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ZK106.K156.C565</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ZK106.K157.C565</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ZK106.K158.C565</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ZK106.K159.C565</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ZK106.K160.C565</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ZK106.K161.C565</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ZK106.K162.C565</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ZK106.K163.C565</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ZK106.K164.C565</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ZK106.K165.C565</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ZK106.K166.C565</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ZK106.K167.C565</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ZK106.K168.C565</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ZK106.K169.C565</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ZK106.K170.C565</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ZK106.K171.C565</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ZK106.K172.C565</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ZK106.K173.C565</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ZK106.K174.C565</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ZK106.K175.C565</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ZK106.K176.C565</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ZK106.K177.C565</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ZK106.K178.C565</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ZK106.K179.C565</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ZK106.K180.C565</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ZK106.K181.C565</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ZK106.K182.C565</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ZK106.K183.C565</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ZK106.K184.C565</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ZK106.K185.C565</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ZK106.K186.C565</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ZK106.K187.C565</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ZK106.K188.C565</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ZK106.K189.C565</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ZK106.K190.C565</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ZK106.K191.C565</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ZK106.K192.C565</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ZK106.K193.C565</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ZK106.K194.C565</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ZK106.K195.C565</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ZK106.K196.C565</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ZK106.K197.C565</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ZK106.K198.C565</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ZK106.K199.C565</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ZK106.K200.C565</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ZK106.K201.C565</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ZK106.K202.C565</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ZK106.K203.C565</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ZK106.K204.C565</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ZK106.K205.C565</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ZK106.K206.C565</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ZK106.K207.C565</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ZK106.K208.C565</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ZK106.K209.C565</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ZK106.K210.C565</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ZK106.K211.C565</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ZK106.K212.C565</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ZK106.K213.C565</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ZK106.K214.C565</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ZK106.K215.C565</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ZK106.K216.C565</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ZK106.K217.C565</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ZK106.K218.C565</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ZK106.K219.C565</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ZK106.K220.C565</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ZK106.K221.C565</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ZK106.K222.C565</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ZK106.K223.C565</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ZK106.K224.C565</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ZK106.K225.C565</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ZK106.K226.C565</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ZK106.K227.C565</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ZK106.K228.C565</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ZK106.K229.C565</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ZK106.K230.C565</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ZK106.K231.C565</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ZK106.K232.C565</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ZK106.K233.C565</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ZK106.K234.C565</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ZK106.K235.C565</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ZK106.K236.C565</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ZK106.K237.C565</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ZK106.K238.C565</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ZK106.K239.C565</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ZK106.K240.C565</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ZK106.K241.C565</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ZK106.K242.C565</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ZK106.K243.C565</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ZK106.K244.C565</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ZK106.K245.C565</v>
      </c>
      <c r="C1946">
        <f>+IFERROR(VLOOKUP(B1946,'[1]Sum table'!$A:$D,4,FALSE),0)</f>
        <v>0</v>
      </c>
      <c r="D1946">
        <f>+IFERROR(VLOOKUP(B1946,'[1]Sum table'!$A:$E,5,FALSE),0)</f>
        <v>0</v>
      </c>
      <c r="E1946">
        <f>+IFERROR(VLOOKUP(B1946,'[1]Sum table'!$A:$F,6,FALSE),0)</f>
        <v>105</v>
      </c>
      <c r="O1946" t="s">
        <v>528</v>
      </c>
      <c r="P1946" s="617" t="s">
        <v>401</v>
      </c>
      <c r="R1946" t="str">
        <f t="shared" si="92"/>
        <v>ZK106</v>
      </c>
      <c r="S1946">
        <f t="shared" si="93"/>
        <v>0</v>
      </c>
      <c r="T1946">
        <f t="shared" si="93"/>
        <v>0</v>
      </c>
      <c r="U1946">
        <f t="shared" si="93"/>
        <v>105</v>
      </c>
    </row>
    <row r="1947" spans="1:21" x14ac:dyDescent="0.55000000000000004">
      <c r="A1947" t="s">
        <v>2482</v>
      </c>
      <c r="B1947" t="str">
        <f t="shared" si="91"/>
        <v>ZK106.K246.C565</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ZK106.K247.C565</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ZK106.K248.C565</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ZK106.K249.C565</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ZK106.K250.C565</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ZK106.K251.C565</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ZK106.K252.C565</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ZK106.K253.C565</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ZK106.K254.C565</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ZK106.K255.C565</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ZK106.K256.C565</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ZK106.K257.C565</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ZK106.K258.C565</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ZK106.K259.C565</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ZK106.K260.C565</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ZK106.K261.C565</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ZK106.K262.C565</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ZK106.K263.C565</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ZK106.K264.C565</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ZK106.K265.C565</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ZK106.K266.C565</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ZK106.K267.C565</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ZK106.K268.C565</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ZK106.K269.C565</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ZK106.K270.C565</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ZK106.K271.C565</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ZK106.K272.C565</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ZK106.K273.C565</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ZK106.K274.C565</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ZK106.K275.C565</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ZK106.K276.C565</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ZK106.K277.C565</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ZK106.K278.C565</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ZK106.K279.C565</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ZK106.K280.C565</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ZK106.K281.C565</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ZK106.K282.C565</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ZK106.K283.C565</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ZK106.K284.C565</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ZK106.K285.C565</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ZK106.K286.C565</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ZK106.K287.C565</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ZK106.K288.C565</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ZK106.K289.C565</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ZK106.K290.C565</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ZK106.K291.C565</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ZK106.K292.C565</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ZK106.K293.C565</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ZK106.K294.C565</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ZK106.K295.C565</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ZK106.K296.C565</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ZK106.K297.C565</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ZK106.K298.C565</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ZK106.K299.C565</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ZK106.K300.C565</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ZK106.K301.C565</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ZK106.K302.C565</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ZK106.K303.C565</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ZK106.K304.C565</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ZK106.K305.C565</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ZK106.K306.C565</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ZK106.K307.C565</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ZK106.K308.C565</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ZK106.K309.C565</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ZK106.K310.C565</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ZK106.K311.C565</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ZK106.K312.C565</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ZK106.K313.C565</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ZK106.K314.C565</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ZK106.K315.C565</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ZK106.K316.C565</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ZK106.K317.C565</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ZK106.K318.C565</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ZK106.K319.C565</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ZK106.K320.C565</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ZK106.K321.C565</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ZK106.K322.C565</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ZK106.K323.C565</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ZK106.K324.C565</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ZK106.K325.C565</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ZK106.K326.C565</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ZK106.K327.C565</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ZK106.K328.C565</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ZK106.K329.C565</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ZK106.K330.C565</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ZK106.K331.C565</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ZK106.K332.C565</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ZK106.K333.C565</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ZK106.K334.C565</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ZK106.K335.C565</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ZK106.K336.C565</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ZK106.K337.C565</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ZK106.K338.C565</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ZK106.K339.C565</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ZK106.K340.C565</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ZK106.K341.C565</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ZK106.K342.C565</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ZK106.K343.C565</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ZK106.K344.C565</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ZK106.K345.C565</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ZK106.K346.C565</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ZK106.K347.C565</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ZK106.K348.C565</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ZK106.K349.C565</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ZK106.K350.C565</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ZK106.K351.C565</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ZK106.K352.C565</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ZK106.K353.C565</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ZK106.K354.C565</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ZK106.K355.C565</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ZK106.K356.C565</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ZK106.K357.C565</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ZK106.K358.C565</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ZK106.K359.C565</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ZK106.K360.C565</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ZK106.K361.C565</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ZK106.K362.C565</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ZK106.K363.C565</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ZK106.K364.C565</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ZK106.K365.C565</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ZK106.K366.C565</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ZK106.K367.C565</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ZK106.K368.C565</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ZK106.K369.C565</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ZK106.K370.C565</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ZK106.K371.C565</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ZK106.K372.C565</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ZK106.K373.C565</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ZK106.K374.C565</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ZK106.K375.C565</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ZK106.K376.C565</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ZK106.K377.C565</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ZK106.K378.C565</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ZK106.K379.C565</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ZK106.K380.C565</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ZK106.K381.C565</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ZK106.K382.C565</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ZK106.K383.C565</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ZK106.K384.C565</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ZK106.K385.C565</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ZK106.K386.C565</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ZK106.K387.C565</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ZK106.K388.C565</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ZK106.K389.C565</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ZK106.K390.C565</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ZK106.K391.C565</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ZK106.K392.C565</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ZK106.K393.C565</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ZK106.K394.C565</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ZK106.K395.C565</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ZK106.K396.C565</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ZK106.K397.C565</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ZK106.K398.C565</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ZK106.K399.C565</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ZK107.K100.C565</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ZK107.K101.C565</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ZK107.K102.C565</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ZK107.K103.C565</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ZK107.K104.C565</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ZK107.K105.C565</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ZK107.K106.C565</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ZK107.K107.C565</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ZK107.K108.C565</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ZK107.K109.C565</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ZK107.K110.C565</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ZK107.K111.C565</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ZK107.K112.C565</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ZK107.K113.C565</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ZK107.K114.C565</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ZK107.K115.C565</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ZK107.K116.C565</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ZK107.K117.C565</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ZK107.K118.C565</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ZK107.K119.C565</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ZK107.K120.C565</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ZK107.K121.C565</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ZK107.K122.C565</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ZK107.K123.C565</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ZK107.K124.C565</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ZK107.K125.C565</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ZK107.K126.C565</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ZK107.K127.C565</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ZK107.K128.C565</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ZK107.K129.C565</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ZK107.K130.C565</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ZK107.K131.C565</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ZK107.K132.C565</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ZK107.K133.C565</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ZK107.K134.C565</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ZK107.K135.C565</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ZK107.K136.C565</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ZK107.K137.C565</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ZK107.K138.C565</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ZK107.K139.C565</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ZK107.K140.C565</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ZK107.K141.C565</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ZK107.K142.C565</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ZK107.K143.C565</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ZK107.K144.C565</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ZK107.K145.C565</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ZK107.K146.C565</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ZK107.K147.C565</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ZK107.K148.C565</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ZK107.K149.C565</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ZK107.K150.C565</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ZK107.K151.C565</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ZK107.K152.C565</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ZK107.K153.C565</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ZK107.K154.C565</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ZK107.K155.C565</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ZK107.K156.C565</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ZK107.K157.C565</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ZK107.K158.C565</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ZK107.K159.C565</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ZK107.K160.C565</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ZK107.K161.C565</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ZK107.K162.C565</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ZK107.K163.C565</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ZK107.K164.C565</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ZK107.K165.C565</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ZK107.K166.C565</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ZK107.K167.C565</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ZK107.K168.C565</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ZK107.K169.C565</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ZK107.K170.C565</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ZK107.K171.C565</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ZK107.K172.C565</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ZK107.K173.C565</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ZK107.K174.C565</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ZK107.K175.C565</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ZK107.K176.C565</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ZK107.K177.C565</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ZK107.K178.C565</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ZK107.K179.C565</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ZK107.K180.C565</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ZK107.K181.C565</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ZK107.K182.C565</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ZK107.K183.C565</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ZK107.K184.C565</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ZK107.K185.C565</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ZK107.K186.C565</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ZK107.K187.C565</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ZK107.K188.C565</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ZK107.K189.C565</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ZK107.K190.C565</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ZK107.K191.C565</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ZK107.K192.C565</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ZK107.K193.C565</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ZK107.K194.C565</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ZK107.K195.C565</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ZK107.K196.C565</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ZK107.K197.C565</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ZK107.K198.C565</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ZK107.K199.C565</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ZK107.K200.C565</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ZK107.K201.C565</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ZK107.K202.C565</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ZK107.K203.C565</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ZK107.K204.C565</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ZK107.K205.C565</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ZK107.K206.C565</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ZK107.K207.C565</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ZK107.K208.C565</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ZK107.K209.C565</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ZK107.K210.C565</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ZK107.K211.C565</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ZK107.K212.C565</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ZK107.K213.C565</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ZK107.K214.C565</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ZK107.K215.C565</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ZK107.K216.C565</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ZK107.K217.C565</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ZK107.K218.C565</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ZK107.K219.C565</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ZK107.K220.C565</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ZK107.K221.C565</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ZK107.K222.C565</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ZK107.K223.C565</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ZK107.K224.C565</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ZK107.K225.C565</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ZK107.K226.C565</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ZK107.K227.C565</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ZK107.K228.C565</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ZK107.K229.C565</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ZK107.K230.C565</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ZK107.K231.C565</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ZK107.K232.C565</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ZK107.K233.C565</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ZK107.K234.C565</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ZK107.K235.C565</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ZK107.K236.C565</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ZK107.K237.C565</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ZK107.K238.C565</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ZK107.K239.C565</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ZK107.K240.C565</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ZK107.K241.C565</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ZK107.K242.C565</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ZK107.K243.C565</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ZK107.K244.C565</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ZK107.K245.C565</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ZK107.K246.C565</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ZK107.K247.C565</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ZK107.K248.C565</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ZK107.K249.C565</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ZK107.K250.C565</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ZK107.K251.C565</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ZK107.K252.C565</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ZK107.K253.C565</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ZK107.K254.C565</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ZK107.K255.C565</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ZK107.K256.C565</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ZK107.K257.C565</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ZK107.K258.C565</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ZK107.K259.C565</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ZK107.K260.C565</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ZK107.K261.C565</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ZK107.K262.C565</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ZK107.K263.C565</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ZK107.K264.C565</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ZK107.K265.C565</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ZK107.K266.C565</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ZK107.K267.C565</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ZK107.K268.C565</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ZK107.K269.C565</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ZK107.K270.C565</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ZK107.K271.C565</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ZK107.K272.C565</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ZK107.K273.C565</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ZK107.K274.C565</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ZK107.K275.C565</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ZK107.K276.C565</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ZK107.K277.C565</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ZK107.K278.C565</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ZK107.K279.C565</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ZK107.K280.C565</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ZK107.K281.C565</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ZK107.K282.C565</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ZK107.K283.C565</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ZK107.K284.C565</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ZK107.K285.C565</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ZK107.K286.C565</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ZK107.K287.C565</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ZK107.K288.C565</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ZK107.K289.C565</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ZK107.K290.C565</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ZK107.K291.C565</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ZK107.K292.C565</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ZK107.K293.C565</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ZK107.K294.C565</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ZK107.K295.C565</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ZK107.K296.C565</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ZK107.K297.C565</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ZK107.K298.C565</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ZK107.K299.C565</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ZK107.K300.C565</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ZK107.K301.C565</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ZK107.K302.C565</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ZK107.K303.C565</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ZK107.K304.C565</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ZK107.K305.C565</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ZK107.K306.C565</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ZK107.K307.C565</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ZK107.K308.C565</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ZK107.K309.C565</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ZK107.K310.C565</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ZK107.K311.C565</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ZK107.K312.C565</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ZK107.K313.C565</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ZK107.K314.C565</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ZK107.K315.C565</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ZK107.K316.C565</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ZK107.K317.C565</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ZK107.K318.C565</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ZK107.K319.C565</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ZK107.K320.C565</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ZK107.K321.C565</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ZK107.K322.C565</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ZK107.K323.C565</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ZK107.K324.C565</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ZK107.K325.C565</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ZK107.K326.C565</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ZK107.K327.C565</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ZK107.K328.C565</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ZK107.K329.C565</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ZK107.K330.C565</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ZK107.K331.C565</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ZK107.K332.C565</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ZK107.K333.C565</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ZK107.K334.C565</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ZK107.K335.C565</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ZK107.K336.C565</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ZK107.K337.C565</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ZK107.K338.C565</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ZK107.K339.C565</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ZK107.K340.C565</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ZK107.K341.C565</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ZK107.K342.C565</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ZK107.K343.C565</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ZK107.K344.C565</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ZK107.K345.C565</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ZK107.K346.C565</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ZK107.K347.C565</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ZK107.K348.C565</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ZK107.K349.C565</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ZK107.K350.C565</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ZK107.K351.C565</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ZK107.K352.C565</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ZK107.K353.C565</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ZK107.K354.C565</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ZK107.K355.C565</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ZK107.K356.C565</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ZK107.K357.C565</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ZK107.K358.C565</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ZK107.K359.C565</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ZK107.K360.C565</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ZK107.K361.C565</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ZK107.K362.C565</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ZK107.K363.C565</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ZK107.K364.C565</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ZK107.K365.C565</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ZK107.K366.C565</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ZK107.K367.C565</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ZK107.K368.C565</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ZK107.K369.C565</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ZK107.K370.C565</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ZK107.K371.C565</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ZK107.K372.C565</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ZK107.K373.C565</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ZK107.K374.C565</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ZK107.K375.C565</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ZK107.K376.C565</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ZK107.K377.C565</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ZK107.K378.C565</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ZK107.K379.C565</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ZK107.K380.C565</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ZK107.K381.C565</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ZK107.K382.C565</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ZK107.K383.C565</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ZK107.K384.C565</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ZK107.K385.C565</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ZK107.K386.C565</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ZK107.K387.C565</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ZK107.K388.C565</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ZK107.K389.C565</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ZK107.K390.C565</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ZK107.K391.C565</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ZK107.K392.C565</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ZK107.K393.C565</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ZK107.K394.C565</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ZK107.K395.C565</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ZK107.K396.C565</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ZK107.K397.C565</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ZK107.K398.C565</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ZK107.K399.C565</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ZK108.K100.C565</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ZK108.K101.C565</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ZK108.K102.C565</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ZK108.K103.C565</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ZK108.K104.C565</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ZK108.K105.C565</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ZK108.K106.C565</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ZK108.K107.C565</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ZK108.K108.C565</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ZK108.K109.C565</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ZK108.K110.C565</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ZK108.K111.C565</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ZK108.K112.C565</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ZK108.K113.C565</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ZK108.K114.C565</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ZK108.K115.C565</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ZK108.K116.C565</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ZK108.K117.C565</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ZK108.K118.C565</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ZK108.K119.C565</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ZK108.K120.C565</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ZK108.K121.C565</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ZK108.K122.C565</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ZK108.K123.C565</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ZK108.K124.C565</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ZK108.K125.C565</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ZK108.K126.C565</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ZK108.K127.C565</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ZK108.K128.C565</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ZK108.K129.C565</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ZK108.K130.C565</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ZK108.K131.C565</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ZK108.K132.C565</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ZK108.K133.C565</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ZK108.K134.C565</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ZK108.K135.C565</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ZK108.K136.C565</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ZK108.K137.C565</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ZK108.K138.C565</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ZK108.K139.C565</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ZK108.K140.C565</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ZK108.K141.C565</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ZK108.K142.C565</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ZK108.K143.C565</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ZK108.K144.C565</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ZK108.K145.C565</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ZK108.K146.C565</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ZK108.K147.C565</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ZK108.K148.C565</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ZK108.K149.C565</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ZK108.K150.C565</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ZK108.K151.C565</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ZK108.K152.C565</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ZK108.K153.C565</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ZK108.K154.C565</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ZK108.K155.C565</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ZK108.K156.C565</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ZK108.K157.C565</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ZK108.K158.C565</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ZK108.K159.C565</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ZK108.K160.C565</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ZK108.K161.C565</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ZK108.K162.C565</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ZK108.K163.C565</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ZK108.K164.C565</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ZK108.K165.C565</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ZK108.K166.C565</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ZK108.K167.C565</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ZK108.K168.C565</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ZK108.K169.C565</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ZK108.K170.C565</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ZK108.K171.C565</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ZK108.K172.C565</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ZK108.K173.C565</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ZK108.K174.C565</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ZK108.K175.C565</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ZK108.K176.C565</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ZK108.K177.C565</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ZK108.K178.C565</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ZK108.K179.C565</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ZK108.K180.C565</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ZK108.K181.C565</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ZK108.K182.C565</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ZK108.K183.C565</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ZK108.K184.C565</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ZK108.K185.C565</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ZK108.K186.C565</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ZK108.K187.C565</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ZK108.K188.C565</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ZK108.K189.C565</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ZK108.K190.C565</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ZK108.K191.C565</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ZK108.K192.C565</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ZK108.K193.C565</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ZK108.K194.C565</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ZK108.K195.C565</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ZK108.K196.C565</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ZK108.K197.C565</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ZK108.K198.C565</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ZK108.K199.C565</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ZK108.K200.C565</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ZK108.K201.C565</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ZK108.K202.C565</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ZK108.K203.C565</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ZK108.K204.C565</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ZK108.K205.C565</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ZK108.K206.C565</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ZK108.K207.C565</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ZK108.K208.C565</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ZK108.K209.C565</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ZK108.K210.C565</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ZK108.K211.C565</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ZK108.K212.C565</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ZK108.K213.C565</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ZK108.K214.C565</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ZK108.K215.C565</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ZK108.K216.C565</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ZK108.K217.C565</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ZK108.K218.C565</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ZK108.K219.C565</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ZK108.K220.C565</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ZK108.K221.C565</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ZK108.K222.C565</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ZK108.K223.C565</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ZK108.K224.C565</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ZK108.K225.C565</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ZK108.K226.C565</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ZK108.K227.C565</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ZK108.K228.C565</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ZK108.K229.C565</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ZK108.K230.C565</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ZK108.K231.C565</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ZK108.K232.C565</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ZK108.K233.C565</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ZK108.K234.C565</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ZK108.K235.C565</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ZK108.K236.C565</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ZK108.K237.C565</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ZK108.K238.C565</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ZK108.K239.C565</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ZK108.K240.C565</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ZK108.K241.C565</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ZK108.K242.C565</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ZK108.K243.C565</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ZK108.K244.C565</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ZK108.K245.C565</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ZK108.K246.C565</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ZK108.K247.C565</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ZK108.K248.C565</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ZK108.K249.C565</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ZK108.K250.C565</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ZK108.K251.C565</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ZK108.K252.C565</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ZK108.K253.C565</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ZK108.K254.C565</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ZK108.K255.C565</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ZK108.K256.C565</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ZK108.K257.C565</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ZK108.K258.C565</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ZK108.K259.C565</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ZK108.K260.C565</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ZK108.K261.C565</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ZK108.K262.C565</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ZK108.K263.C565</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ZK108.K264.C565</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ZK108.K265.C565</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ZK108.K266.C565</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ZK108.K267.C565</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ZK108.K268.C565</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ZK108.K269.C565</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ZK108.K270.C565</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ZK108.K271.C565</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ZK108.K272.C565</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ZK108.K273.C565</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ZK108.K274.C565</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ZK108.K275.C565</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ZK108.K276.C565</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ZK108.K277.C565</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ZK108.K278.C565</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ZK108.K279.C565</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ZK108.K280.C565</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ZK108.K281.C565</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ZK108.K282.C565</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ZK108.K283.C565</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ZK108.K284.C565</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ZK108.K285.C565</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ZK108.K286.C565</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ZK108.K287.C565</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ZK108.K288.C565</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ZK108.K289.C565</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ZK108.K290.C565</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ZK108.K291.C565</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ZK108.K292.C565</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ZK108.K293.C565</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ZK108.K294.C565</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ZK108.K295.C565</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ZK108.K296.C565</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ZK108.K297.C565</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ZK108.K298.C565</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ZK108.K299.C565</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ZK108.K300.C565</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ZK108.K301.C565</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ZK108.K302.C565</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ZK108.K303.C565</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ZK108.K304.C565</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ZK108.K305.C565</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ZK108.K306.C565</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ZK108.K307.C565</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ZK108.K308.C565</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ZK108.K309.C565</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ZK108.K310.C565</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ZK108.K311.C565</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ZK108.K312.C565</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ZK108.K313.C565</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ZK108.K314.C565</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ZK108.K315.C565</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ZK108.K316.C565</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ZK108.K317.C565</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ZK108.K318.C565</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ZK108.K319.C565</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ZK108.K320.C565</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ZK108.K321.C565</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ZK108.K322.C565</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ZK108.K323.C565</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ZK108.K324.C565</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ZK108.K325.C565</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ZK108.K326.C565</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ZK108.K327.C565</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ZK108.K328.C565</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ZK108.K329.C565</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ZK108.K330.C565</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ZK108.K331.C565</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ZK108.K332.C565</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ZK108.K333.C565</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ZK108.K334.C565</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ZK108.K335.C565</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ZK108.K336.C565</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ZK108.K337.C565</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ZK108.K338.C565</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ZK108.K339.C565</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ZK108.K340.C565</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ZK108.K341.C565</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ZK108.K342.C565</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ZK108.K343.C565</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ZK108.K344.C565</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ZK108.K345.C565</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ZK108.K346.C565</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ZK108.K347.C565</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ZK108.K348.C565</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ZK108.K349.C565</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ZK108.K350.C565</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ZK108.K351.C565</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ZK108.K352.C565</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ZK108.K353.C565</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ZK108.K354.C565</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ZK108.K355.C565</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ZK108.K356.C565</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ZK108.K357.C565</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ZK108.K358.C565</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ZK108.K359.C565</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ZK108.K360.C565</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ZK108.K361.C565</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ZK108.K362.C565</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ZK108.K363.C565</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ZK108.K364.C565</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ZK108.K365.C565</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ZK108.K366.C565</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ZK108.K367.C565</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ZK108.K368.C565</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ZK108.K369.C565</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ZK108.K370.C565</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ZK108.K371.C565</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ZK108.K372.C565</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ZK108.K373.C565</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ZK108.K374.C565</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ZK108.K375.C565</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ZK108.K376.C565</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ZK108.K377.C565</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ZK108.K378.C565</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ZK108.K379.C565</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ZK108.K380.C565</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ZK108.K381.C565</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ZK108.K382.C565</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ZK108.K383.C565</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ZK108.K384.C565</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ZK108.K385.C565</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ZK108.K386.C565</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ZK108.K387.C565</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ZK108.K388.C565</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ZK108.K389.C565</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ZK108.K390.C565</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ZK108.K391.C565</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ZK108.K392.C565</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ZK108.K393.C565</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ZK108.K394.C565</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ZK108.K395.C565</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ZK108.K396.C565</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ZK108.K397.C565</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ZK108.K398.C565</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ZK108.K399.C565</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ZK109.K100.C565</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ZK109.K101.C565</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ZK109.K102.C565</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ZK109.K103.C565</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ZK109.K104.C565</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ZK109.K105.C565</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ZK109.K106.C565</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ZK109.K107.C565</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ZK109.K108.C565</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ZK109.K109.C565</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ZK109.K110.C565</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ZK109.K111.C565</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ZK109.K112.C565</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ZK109.K113.C565</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ZK109.K114.C565</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ZK109.K115.C565</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ZK109.K116.C565</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ZK109.K117.C565</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ZK109.K118.C565</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ZK109.K119.C565</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ZK109.K120.C565</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ZK109.K121.C565</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ZK109.K122.C565</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ZK109.K123.C565</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ZK109.K124.C565</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ZK109.K125.C565</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ZK109.K126.C565</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ZK109.K127.C565</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ZK109.K128.C565</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ZK109.K129.C565</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ZK109.K130.C565</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ZK109.K131.C565</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ZK109.K132.C565</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ZK109.K133.C565</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ZK109.K134.C565</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ZK109.K135.C565</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ZK109.K136.C565</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ZK109.K137.C565</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ZK109.K138.C565</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ZK109.K139.C565</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ZK109.K140.C565</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ZK109.K141.C565</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ZK109.K142.C565</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ZK109.K143.C565</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ZK109.K144.C565</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ZK109.K145.C565</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ZK109.K146.C565</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ZK109.K147.C565</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ZK109.K148.C565</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ZK109.K149.C565</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ZK109.K150.C565</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ZK109.K151.C565</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ZK109.K152.C565</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ZK109.K153.C565</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ZK109.K154.C565</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ZK109.K155.C565</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ZK109.K156.C565</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ZK109.K157.C565</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ZK109.K158.C565</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ZK109.K159.C565</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ZK109.K160.C565</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ZK109.K161.C565</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ZK109.K162.C565</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ZK109.K163.C565</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ZK109.K164.C565</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ZK109.K165.C565</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ZK109.K166.C565</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ZK109.K167.C565</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ZK109.K168.C565</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ZK109.K169.C565</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ZK109.K170.C565</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ZK109.K171.C565</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ZK109.K172.C565</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ZK109.K173.C565</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ZK109.K174.C565</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ZK109.K175.C565</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ZK109.K176.C565</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ZK109.K177.C565</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ZK109.K178.C565</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ZK109.K179.C565</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ZK109.K180.C565</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ZK109.K181.C565</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ZK109.K182.C565</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ZK109.K183.C565</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ZK109.K184.C565</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ZK109.K185.C565</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ZK109.K186.C565</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ZK109.K187.C565</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ZK109.K188.C565</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ZK109.K189.C565</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ZK109.K190.C565</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ZK109.K191.C565</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ZK109.K192.C565</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ZK109.K193.C565</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ZK109.K194.C565</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ZK109.K195.C565</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ZK109.K196.C565</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ZK109.K197.C565</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ZK109.K198.C565</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ZK109.K199.C565</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ZK109.K200.C565</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ZK109.K201.C565</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ZK109.K202.C565</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ZK109.K203.C565</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ZK109.K204.C565</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ZK109.K205.C565</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ZK109.K206.C565</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ZK109.K207.C565</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ZK109.K208.C565</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ZK109.K209.C565</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ZK109.K210.C565</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ZK109.K211.C565</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ZK109.K212.C565</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ZK109.K213.C565</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ZK109.K214.C565</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ZK109.K215.C565</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ZK109.K216.C565</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ZK109.K217.C565</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ZK109.K218.C565</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ZK109.K219.C565</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ZK109.K220.C565</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ZK109.K221.C565</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ZK109.K222.C565</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ZK109.K223.C565</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ZK109.K224.C565</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ZK109.K225.C565</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ZK109.K226.C565</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ZK109.K227.C565</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ZK109.K228.C565</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ZK109.K229.C565</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ZK109.K230.C565</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ZK109.K231.C565</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ZK109.K232.C565</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ZK109.K233.C565</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ZK109.K234.C565</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ZK109.K235.C565</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ZK109.K236.C565</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ZK109.K237.C565</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ZK109.K238.C565</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ZK109.K239.C565</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ZK109.K240.C565</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ZK109.K241.C565</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ZK109.K242.C565</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ZK109.K243.C565</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ZK109.K244.C565</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ZK109.K245.C565</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ZK109.K246.C565</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ZK109.K247.C565</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ZK109.K248.C565</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ZK109.K249.C565</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ZK109.K250.C565</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ZK109.K251.C565</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ZK109.K252.C565</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ZK109.K253.C565</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ZK109.K254.C565</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ZK109.K255.C565</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ZK109.K256.C565</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ZK109.K257.C565</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ZK109.K258.C565</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ZK109.K259.C565</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ZK109.K260.C565</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ZK109.K261.C565</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ZK109.K262.C565</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ZK109.K263.C565</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ZK109.K264.C565</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ZK109.K265.C565</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ZK109.K266.C565</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ZK109.K267.C565</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ZK109.K268.C565</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ZK109.K269.C565</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ZK109.K270.C565</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ZK109.K271.C565</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ZK109.K272.C565</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ZK109.K273.C565</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ZK109.K274.C565</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ZK109.K275.C565</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ZK109.K276.C565</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ZK109.K277.C565</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ZK109.K278.C565</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ZK109.K279.C565</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ZK109.K280.C565</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ZK109.K281.C565</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ZK109.K282.C565</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ZK109.K283.C565</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ZK109.K284.C565</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ZK109.K285.C565</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ZK109.K286.C565</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ZK109.K287.C565</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ZK109.K288.C565</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ZK109.K289.C565</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ZK109.K290.C565</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ZK109.K291.C565</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ZK109.K292.C565</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ZK109.K293.C565</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ZK109.K294.C565</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ZK109.K295.C565</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ZK109.K296.C565</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ZK109.K297.C565</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ZK109.K298.C565</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ZK109.K299.C565</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ZK109.K300.C565</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ZK109.K301.C565</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ZK109.K302.C565</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ZK109.K303.C565</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ZK109.K304.C565</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ZK109.K305.C565</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ZK109.K306.C565</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ZK109.K307.C565</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ZK109.K308.C565</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ZK109.K309.C565</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ZK109.K310.C565</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ZK109.K311.C565</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ZK109.K312.C565</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ZK109.K313.C565</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ZK109.K314.C565</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ZK109.K315.C565</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ZK109.K316.C565</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ZK109.K317.C565</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ZK109.K318.C565</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ZK109.K319.C565</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ZK109.K320.C565</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ZK109.K321.C565</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ZK109.K322.C565</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ZK109.K323.C565</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ZK109.K324.C565</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ZK109.K325.C565</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ZK109.K326.C565</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ZK109.K327.C565</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ZK109.K328.C565</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ZK109.K329.C565</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ZK109.K330.C565</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ZK109.K331.C565</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ZK109.K332.C565</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ZK109.K333.C565</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ZK109.K334.C565</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ZK109.K335.C565</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ZK109.K336.C565</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ZK109.K337.C565</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ZK109.K338.C565</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ZK109.K339.C565</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ZK109.K340.C565</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ZK109.K341.C565</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ZK109.K342.C565</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ZK109.K343.C565</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ZK109.K344.C565</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ZK109.K345.C565</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ZK109.K346.C565</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ZK109.K347.C565</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ZK109.K348.C565</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ZK109.K349.C565</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ZK109.K350.C565</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ZK109.K351.C565</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ZK109.K352.C565</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ZK109.K353.C565</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ZK109.K354.C565</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ZK109.K355.C565</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ZK109.K356.C565</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ZK109.K357.C565</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ZK109.K358.C565</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ZK109.K359.C565</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ZK109.K360.C565</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ZK109.K361.C565</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ZK109.K362.C565</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ZK109.K363.C565</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ZK109.K364.C565</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ZK109.K365.C565</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ZK109.K366.C565</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ZK109.K367.C565</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ZK109.K368.C565</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ZK109.K369.C565</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ZK109.K370.C565</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ZK109.K371.C565</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ZK109.K372.C565</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ZK109.K373.C565</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ZK109.K374.C565</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ZK109.K375.C565</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ZK109.K376.C565</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ZK109.K377.C565</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ZK109.K378.C565</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ZK109.K379.C565</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ZK109.K380.C565</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ZK109.K381.C565</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ZK109.K382.C565</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ZK109.K383.C565</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ZK109.K384.C565</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ZK109.K385.C565</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ZK109.K386.C565</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ZK109.K387.C565</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ZK109.K388.C565</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ZK109.K389.C565</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ZK109.K390.C565</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ZK109.K391.C565</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ZK109.K392.C565</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ZK109.K393.C565</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ZK109.K394.C565</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ZK109.K395.C565</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ZK109.K396.C565</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ZK109.K397.C565</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ZK109.K398.C565</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ZK109.K399.C565</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ZK110.K100.C565</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ZK110.K101.C565</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ZK110.K102.C565</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ZK110.K103.C565</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ZK110.K104.C565</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ZK110.K105.C565</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ZK110.K106.C565</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ZK110.K107.C565</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ZK110.K108.C565</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ZK110.K109.C565</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ZK110.K110.C565</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ZK110.K111.C565</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ZK110.K112.C565</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ZK110.K113.C565</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ZK110.K114.C565</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ZK110.K115.C565</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ZK110.K116.C565</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ZK110.K117.C565</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ZK110.K118.C565</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ZK110.K119.C565</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ZK110.K120.C565</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ZK110.K121.C565</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ZK110.K122.C565</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ZK110.K123.C565</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ZK110.K124.C565</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ZK110.K125.C565</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ZK110.K126.C565</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ZK110.K127.C565</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ZK110.K128.C565</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ZK110.K129.C565</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ZK110.K130.C565</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ZK110.K131.C565</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ZK110.K132.C565</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ZK110.K133.C565</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ZK110.K134.C565</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ZK110.K135.C565</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ZK110.K136.C565</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ZK110.K137.C565</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ZK110.K138.C565</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ZK110.K139.C565</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ZK110.K140.C565</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ZK110.K141.C565</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ZK110.K142.C565</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ZK110.K143.C565</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ZK110.K144.C565</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ZK110.K145.C565</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ZK110.K146.C565</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ZK110.K147.C565</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ZK110.K148.C565</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ZK110.K149.C565</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ZK110.K150.C565</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ZK110.K151.C565</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ZK110.K152.C565</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ZK110.K153.C565</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ZK110.K154.C565</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ZK110.K155.C565</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ZK110.K156.C565</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ZK110.K157.C565</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ZK110.K158.C565</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ZK110.K159.C565</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ZK110.K160.C565</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ZK110.K161.C565</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ZK110.K162.C565</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ZK110.K163.C565</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ZK110.K164.C565</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ZK110.K165.C565</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ZK110.K166.C565</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ZK110.K167.C565</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ZK110.K168.C565</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ZK110.K169.C565</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ZK110.K170.C565</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ZK110.K171.C565</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ZK110.K172.C565</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ZK110.K173.C565</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ZK110.K174.C565</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ZK110.K175.C565</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ZK110.K176.C565</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ZK110.K177.C565</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ZK110.K178.C565</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ZK110.K179.C565</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ZK110.K180.C565</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ZK110.K181.C565</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ZK110.K182.C565</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ZK110.K183.C565</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ZK110.K184.C565</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ZK110.K185.C565</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ZK110.K186.C565</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ZK110.K187.C565</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ZK110.K188.C565</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ZK110.K189.C565</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ZK110.K190.C565</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ZK110.K191.C565</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ZK110.K192.C565</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ZK110.K193.C565</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ZK110.K194.C565</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ZK110.K195.C565</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ZK110.K196.C565</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ZK110.K197.C565</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ZK110.K198.C565</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ZK110.K199.C565</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ZK110.K200.C565</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ZK110.K201.C565</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ZK110.K202.C565</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ZK110.K203.C565</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ZK110.K204.C565</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ZK110.K205.C565</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ZK110.K206.C565</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ZK110.K207.C565</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ZK110.K208.C565</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ZK110.K209.C565</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ZK110.K210.C565</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ZK110.K211.C565</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ZK110.K212.C565</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ZK110.K213.C565</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ZK110.K214.C565</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ZK110.K215.C565</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ZK110.K216.C565</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ZK110.K217.C565</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ZK110.K218.C565</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ZK110.K219.C565</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ZK110.K220.C565</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ZK110.K221.C565</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ZK110.K222.C565</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ZK110.K223.C565</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ZK110.K224.C565</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ZK110.K225.C565</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ZK110.K226.C565</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ZK110.K227.C565</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ZK110.K228.C565</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ZK110.K229.C565</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ZK110.K230.C565</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ZK110.K231.C565</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ZK110.K232.C565</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ZK110.K233.C565</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ZK110.K234.C565</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ZK110.K235.C565</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ZK110.K236.C565</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ZK110.K237.C565</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ZK110.K238.C565</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ZK110.K239.C565</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ZK110.K240.C565</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ZK110.K241.C565</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ZK110.K242.C565</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ZK110.K243.C565</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ZK110.K244.C565</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ZK110.K245.C565</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ZK110.K246.C565</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ZK110.K247.C565</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ZK110.K248.C565</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ZK110.K249.C565</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ZK110.K250.C565</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ZK110.K251.C565</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ZK110.K252.C565</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ZK110.K253.C565</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ZK110.K254.C565</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ZK110.K255.C565</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ZK110.K256.C565</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ZK110.K257.C565</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ZK110.K258.C565</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ZK110.K259.C565</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ZK110.K260.C565</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ZK110.K261.C565</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ZK110.K262.C565</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ZK110.K263.C565</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ZK110.K264.C565</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ZK110.K265.C565</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ZK110.K266.C565</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ZK110.K267.C565</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ZK110.K268.C565</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ZK110.K269.C565</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ZK110.K270.C565</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ZK110.K271.C565</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ZK110.K272.C565</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ZK110.K273.C565</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ZK110.K274.C565</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ZK110.K275.C565</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ZK110.K276.C565</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ZK110.K277.C565</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ZK110.K278.C565</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ZK110.K279.C565</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ZK110.K280.C565</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ZK110.K281.C565</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ZK110.K282.C565</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ZK110.K283.C565</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ZK110.K284.C565</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ZK110.K285.C565</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ZK110.K286.C565</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ZK110.K287.C565</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ZK110.K288.C565</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ZK110.K289.C565</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ZK110.K290.C565</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ZK110.K291.C565</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ZK110.K292.C565</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ZK110.K293.C565</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ZK110.K294.C565</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ZK110.K295.C565</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ZK110.K296.C565</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ZK110.K297.C565</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ZK110.K298.C565</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ZK110.K299.C565</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ZK110.K300.C565</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ZK110.K301.C565</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ZK110.K302.C565</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ZK110.K303.C565</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ZK110.K304.C565</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ZK110.K305.C565</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ZK110.K306.C565</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ZK110.K307.C565</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ZK110.K308.C565</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ZK110.K309.C565</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ZK110.K310.C565</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ZK110.K311.C565</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ZK110.K312.C565</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ZK110.K313.C565</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ZK110.K314.C565</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ZK110.K315.C565</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ZK110.K316.C565</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ZK110.K317.C565</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ZK110.K318.C565</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ZK110.K319.C565</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ZK110.K320.C565</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ZK110.K321.C565</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ZK110.K322.C565</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ZK110.K323.C565</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ZK110.K324.C565</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ZK110.K325.C565</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ZK110.K326.C565</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ZK110.K327.C565</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ZK110.K328.C565</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ZK110.K329.C565</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ZK110.K330.C565</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ZK110.K331.C565</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ZK110.K332.C565</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ZK110.K333.C565</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ZK110.K334.C565</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ZK110.K335.C565</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ZK110.K336.C565</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ZK110.K337.C565</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ZK110.K338.C565</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ZK110.K339.C565</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ZK110.K340.C565</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ZK110.K341.C565</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ZK110.K342.C565</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ZK110.K343.C565</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ZK110.K344.C565</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ZK110.K345.C565</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ZK110.K346.C565</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ZK110.K347.C565</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ZK110.K348.C565</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ZK110.K349.C565</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ZK110.K350.C565</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ZK110.K351.C565</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ZK110.K352.C565</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ZK110.K353.C565</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ZK110.K354.C565</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ZK110.K355.C565</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ZK110.K356.C565</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ZK110.K357.C565</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ZK110.K358.C565</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ZK110.K359.C565</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ZK110.K360.C565</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ZK110.K361.C565</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ZK110.K362.C565</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ZK110.K363.C565</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ZK110.K364.C565</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ZK110.K365.C565</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ZK110.K366.C565</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ZK110.K367.C565</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ZK110.K368.C565</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ZK110.K369.C565</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ZK110.K370.C565</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ZK110.K371.C565</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ZK110.K372.C565</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ZK110.K373.C565</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ZK110.K374.C565</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ZK110.K375.C565</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ZK110.K376.C565</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ZK110.K377.C565</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ZK110.K378.C565</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ZK110.K379.C565</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ZK110.K380.C565</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ZK110.K381.C565</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ZK110.K382.C565</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ZK110.K383.C565</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ZK110.K384.C565</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ZK110.K385.C565</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ZK110.K386.C565</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ZK110.K387.C565</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ZK110.K388.C565</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ZK110.K389.C565</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ZK110.K390.C565</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ZK110.K391.C565</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ZK110.K392.C565</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ZK110.K393.C565</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ZK110.K394.C565</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ZK110.K395.C565</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ZK110.K396.C565</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ZK110.K397.C565</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ZK110.K398.C565</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ZK110.K399.C565</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ZK111.K100.C565</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ZK111.K101.C565</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ZK111.K102.C565</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ZK111.K103.C565</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ZK111.K104.C565</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ZK111.K105.C565</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ZK111.K106.C565</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ZK111.K107.C565</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ZK111.K108.C565</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ZK111.K109.C565</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ZK111.K110.C565</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ZK111.K111.C565</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ZK111.K112.C565</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ZK111.K113.C565</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ZK111.K114.C565</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ZK111.K115.C565</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ZK111.K116.C565</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ZK111.K117.C565</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ZK111.K118.C565</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ZK111.K119.C565</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ZK111.K120.C565</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ZK111.K121.C565</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ZK111.K122.C565</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ZK111.K123.C565</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ZK111.K124.C565</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ZK111.K125.C565</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ZK111.K126.C565</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ZK111.K127.C565</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ZK111.K128.C565</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ZK111.K129.C565</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ZK111.K130.C565</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ZK111.K131.C565</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ZK111.K132.C565</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ZK111.K133.C565</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ZK111.K134.C565</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ZK111.K135.C565</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ZK111.K136.C565</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ZK111.K137.C565</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ZK111.K138.C565</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ZK111.K139.C565</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ZK111.K140.C565</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ZK111.K141.C565</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ZK111.K142.C565</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ZK111.K143.C565</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ZK111.K144.C565</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ZK111.K145.C565</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ZK111.K146.C565</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ZK111.K147.C565</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ZK111.K148.C565</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ZK111.K149.C565</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ZK111.K150.C565</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ZK111.K151.C565</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ZK111.K152.C565</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ZK111.K153.C565</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ZK111.K154.C565</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ZK111.K155.C565</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ZK111.K156.C565</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ZK111.K157.C565</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ZK111.K158.C565</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ZK111.K159.C565</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ZK111.K160.C565</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ZK111.K161.C565</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ZK111.K162.C565</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ZK111.K163.C565</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ZK111.K164.C565</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ZK111.K165.C565</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ZK111.K166.C565</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ZK111.K167.C565</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ZK111.K168.C565</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ZK111.K169.C565</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ZK111.K170.C565</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ZK111.K171.C565</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ZK111.K172.C565</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ZK111.K173.C565</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ZK111.K174.C565</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ZK111.K175.C565</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ZK111.K176.C565</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ZK111.K177.C565</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ZK111.K178.C565</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ZK111.K179.C565</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ZK111.K180.C565</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ZK111.K181.C565</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ZK111.K182.C565</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ZK111.K183.C565</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ZK111.K184.C565</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ZK111.K185.C565</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ZK111.K186.C565</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ZK111.K187.C565</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ZK111.K188.C565</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ZK111.K189.C565</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ZK111.K190.C565</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ZK111.K191.C565</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ZK111.K192.C565</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ZK111.K193.C565</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ZK111.K194.C565</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ZK111.K195.C565</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ZK111.K196.C565</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ZK111.K197.C565</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ZK111.K198.C565</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ZK111.K199.C565</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ZK111.K200.C565</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ZK111.K201.C565</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ZK111.K202.C565</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ZK111.K203.C565</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ZK111.K204.C565</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ZK111.K205.C565</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ZK111.K206.C565</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ZK111.K207.C565</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ZK111.K208.C565</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ZK111.K209.C565</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ZK111.K210.C565</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ZK111.K211.C565</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ZK111.K212.C565</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ZK111.K213.C565</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ZK111.K214.C565</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ZK111.K215.C565</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ZK111.K216.C565</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ZK111.K217.C565</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ZK111.K218.C565</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ZK111.K219.C565</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ZK111.K220.C565</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ZK111.K221.C565</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ZK111.K222.C565</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ZK111.K223.C565</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ZK111.K224.C565</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ZK111.K225.C565</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ZK111.K226.C565</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ZK111.K227.C565</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ZK111.K228.C565</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ZK111.K229.C565</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ZK111.K230.C565</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ZK111.K231.C565</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ZK111.K232.C565</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ZK111.K233.C565</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ZK111.K234.C565</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ZK111.K235.C565</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ZK111.K236.C565</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ZK111.K237.C565</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ZK111.K238.C565</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ZK111.K239.C565</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ZK111.K240.C565</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ZK111.K241.C565</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ZK111.K242.C565</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ZK111.K243.C565</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ZK111.K244.C565</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ZK111.K245.C565</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ZK111.K246.C565</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ZK111.K247.C565</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ZK111.K248.C565</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ZK111.K249.C565</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ZK111.K250.C565</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ZK111.K251.C565</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ZK111.K252.C565</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ZK111.K253.C565</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ZK111.K254.C565</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ZK111.K255.C565</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ZK111.K256.C565</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ZK111.K257.C565</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ZK111.K258.C565</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ZK111.K259.C565</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ZK111.K260.C565</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ZK111.K261.C565</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ZK111.K262.C565</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ZK111.K263.C565</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ZK111.K264.C565</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ZK111.K265.C565</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ZK111.K266.C565</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ZK111.K267.C565</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ZK111.K268.C565</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ZK111.K269.C565</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ZK111.K270.C565</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ZK111.K271.C565</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ZK111.K272.C565</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ZK111.K273.C565</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ZK111.K274.C565</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ZK111.K275.C565</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ZK111.K276.C565</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ZK111.K277.C565</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ZK111.K278.C565</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ZK111.K279.C565</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ZK111.K280.C565</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ZK111.K281.C565</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ZK111.K282.C565</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ZK111.K283.C565</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ZK111.K284.C565</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ZK111.K285.C565</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ZK111.K286.C565</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ZK111.K287.C565</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ZK111.K288.C565</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ZK111.K289.C565</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ZK111.K290.C565</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ZK111.K291.C565</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ZK111.K292.C565</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ZK111.K293.C565</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ZK111.K294.C565</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ZK111.K295.C565</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ZK111.K296.C565</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ZK111.K297.C565</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ZK111.K298.C565</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ZK111.K299.C565</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ZK111.K300.C565</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ZK111.K301.C565</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ZK111.K302.C565</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ZK111.K303.C565</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ZK111.K304.C565</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ZK111.K305.C565</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ZK111.K306.C565</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ZK111.K307.C565</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ZK111.K308.C565</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ZK111.K309.C565</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ZK111.K310.C565</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ZK111.K311.C565</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ZK111.K312.C565</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ZK111.K313.C565</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ZK111.K314.C565</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ZK111.K315.C565</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ZK111.K316.C565</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ZK111.K317.C565</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ZK111.K318.C565</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ZK111.K319.C565</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ZK111.K320.C565</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ZK111.K321.C565</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ZK111.K322.C565</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ZK111.K323.C565</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ZK111.K324.C565</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ZK111.K325.C565</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ZK111.K326.C565</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ZK111.K327.C565</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ZK111.K328.C565</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ZK111.K329.C565</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ZK111.K330.C565</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ZK111.K331.C565</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ZK111.K332.C565</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ZK111.K333.C565</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ZK111.K334.C565</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ZK111.K335.C565</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ZK111.K336.C565</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ZK111.K337.C565</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ZK111.K338.C565</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ZK111.K339.C565</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ZK111.K340.C565</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ZK111.K341.C565</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ZK111.K342.C565</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ZK111.K343.C565</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ZK111.K344.C565</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ZK111.K345.C565</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ZK111.K346.C565</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ZK111.K347.C565</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ZK111.K348.C565</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ZK111.K349.C565</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ZK111.K350.C565</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ZK111.K351.C565</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ZK111.K352.C565</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ZK111.K353.C565</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ZK111.K354.C565</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ZK111.K355.C565</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ZK111.K356.C565</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ZK111.K357.C565</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ZK111.K358.C565</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ZK111.K359.C565</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ZK111.K360.C565</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ZK111.K361.C565</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ZK111.K362.C565</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ZK111.K363.C565</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ZK111.K364.C565</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ZK111.K365.C565</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ZK111.K366.C565</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ZK111.K367.C565</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ZK111.K368.C565</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ZK111.K369.C565</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ZK111.K370.C565</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ZK111.K371.C565</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ZK111.K372.C565</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ZK111.K373.C565</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ZK111.K374.C565</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ZK111.K375.C565</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ZK111.K376.C565</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ZK111.K377.C565</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ZK111.K378.C565</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ZK111.K379.C565</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ZK111.K380.C565</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ZK111.K381.C565</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ZK111.K382.C565</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ZK111.K383.C565</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ZK111.K384.C565</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ZK111.K385.C565</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ZK111.K386.C565</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ZK111.K387.C565</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ZK111.K388.C565</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ZK111.K389.C565</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ZK111.K390.C565</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ZK111.K391.C565</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ZK111.K392.C565</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ZK111.K393.C565</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ZK111.K394.C565</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ZK111.K395.C565</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ZK111.K396.C565</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ZK111.K397.C565</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ZK111.K398.C565</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ZK111.K399.C565</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ZK112.K100.C565</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ZK112.K101.C565</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ZK112.K102.C565</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ZK112.K103.C565</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ZK112.K104.C565</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ZK112.K105.C565</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ZK112.K106.C565</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ZK112.K107.C565</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ZK112.K108.C565</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ZK112.K109.C565</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ZK112.K110.C565</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ZK112.K111.C565</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ZK112.K112.C565</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ZK112.K113.C565</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ZK112.K114.C565</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ZK112.K115.C565</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ZK112.K116.C565</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ZK112.K117.C565</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ZK112.K118.C565</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ZK112.K119.C565</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ZK112.K120.C565</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ZK112.K121.C565</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ZK112.K122.C565</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ZK112.K123.C565</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ZK112.K124.C565</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ZK112.K125.C565</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ZK112.K126.C565</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ZK112.K127.C565</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ZK112.K128.C565</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ZK112.K129.C565</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ZK112.K130.C565</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ZK112.K131.C565</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ZK112.K132.C565</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ZK112.K133.C565</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ZK112.K134.C565</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ZK112.K135.C565</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ZK112.K136.C565</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ZK112.K137.C565</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ZK112.K138.C565</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ZK112.K139.C565</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ZK112.K140.C565</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ZK112.K141.C565</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ZK112.K142.C565</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ZK112.K143.C565</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ZK112.K144.C565</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ZK112.K145.C565</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ZK112.K146.C565</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ZK112.K147.C565</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ZK112.K148.C565</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ZK112.K149.C565</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ZK112.K150.C565</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ZK112.K151.C565</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ZK112.K152.C565</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ZK112.K153.C565</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ZK112.K154.C565</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ZK112.K155.C565</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ZK112.K156.C565</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ZK112.K157.C565</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ZK112.K158.C565</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ZK112.K159.C565</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ZK112.K160.C565</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ZK112.K161.C565</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ZK112.K162.C565</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ZK112.K163.C565</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ZK112.K164.C565</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ZK112.K165.C565</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ZK112.K166.C565</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ZK112.K167.C565</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ZK112.K168.C565</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ZK112.K169.C565</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ZK112.K170.C565</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ZK112.K171.C565</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ZK112.K172.C565</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ZK112.K173.C565</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ZK112.K174.C565</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ZK112.K175.C565</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ZK112.K176.C565</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ZK112.K177.C565</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ZK112.K178.C565</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ZK112.K179.C565</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ZK112.K180.C565</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ZK112.K181.C565</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ZK112.K182.C565</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ZK112.K183.C565</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ZK112.K184.C565</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ZK112.K185.C565</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ZK112.K186.C565</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ZK112.K187.C565</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ZK112.K188.C565</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ZK112.K189.C565</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ZK112.K190.C565</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ZK112.K191.C565</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ZK112.K192.C565</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ZK112.K193.C565</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ZK112.K194.C565</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ZK112.K195.C565</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ZK112.K196.C565</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ZK112.K197.C565</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ZK112.K198.C565</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ZK112.K199.C565</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ZK112.K200.C565</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ZK112.K201.C565</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ZK112.K202.C565</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ZK112.K203.C565</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ZK112.K204.C565</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ZK112.K205.C565</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ZK112.K206.C565</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ZK112.K207.C565</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ZK112.K208.C565</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ZK112.K209.C565</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ZK112.K210.C565</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ZK112.K211.C565</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ZK112.K212.C565</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ZK112.K213.C565</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ZK112.K214.C565</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ZK112.K215.C565</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ZK112.K216.C565</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ZK112.K217.C565</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ZK112.K218.C565</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ZK112.K219.C565</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ZK112.K220.C565</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ZK112.K221.C565</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ZK112.K222.C565</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ZK112.K223.C565</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ZK112.K224.C565</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ZK112.K225.C565</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ZK112.K226.C565</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ZK112.K227.C565</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ZK112.K228.C565</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ZK112.K229.C565</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ZK112.K230.C565</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ZK112.K231.C565</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ZK112.K232.C565</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ZK112.K233.C565</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ZK112.K234.C565</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ZK112.K235.C565</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ZK112.K236.C565</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ZK112.K237.C565</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ZK112.K238.C565</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ZK112.K239.C565</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ZK112.K240.C565</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ZK112.K241.C565</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ZK112.K242.C565</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ZK112.K243.C565</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ZK112.K244.C565</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ZK112.K245.C565</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ZK112.K246.C565</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ZK112.K247.C565</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ZK112.K248.C565</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ZK112.K249.C565</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ZK112.K250.C565</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ZK112.K251.C565</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ZK112.K252.C565</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ZK112.K253.C565</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ZK112.K254.C565</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ZK112.K255.C565</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ZK112.K256.C565</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ZK112.K257.C565</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ZK112.K258.C565</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ZK112.K259.C565</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ZK112.K260.C565</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ZK112.K261.C565</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ZK112.K262.C565</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ZK112.K263.C565</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ZK112.K264.C565</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ZK112.K265.C565</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ZK112.K266.C565</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ZK112.K267.C565</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ZK112.K268.C565</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ZK112.K269.C565</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ZK112.K270.C565</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ZK112.K271.C565</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ZK112.K272.C565</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ZK112.K273.C565</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ZK112.K274.C565</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ZK112.K275.C565</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ZK112.K276.C565</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ZK112.K277.C565</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ZK112.K278.C565</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ZK112.K279.C565</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ZK112.K280.C565</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ZK112.K281.C565</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ZK112.K282.C565</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ZK112.K283.C565</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ZK112.K284.C565</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ZK112.K285.C565</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ZK112.K286.C565</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ZK112.K287.C565</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ZK112.K288.C565</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ZK112.K289.C565</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ZK112.K290.C565</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ZK112.K291.C565</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ZK112.K292.C565</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ZK112.K293.C565</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ZK112.K294.C565</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ZK112.K295.C565</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ZK112.K296.C565</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ZK112.K297.C565</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ZK112.K298.C565</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ZK112.K299.C565</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ZK112.K300.C565</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ZK112.K301.C565</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ZK112.K302.C565</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ZK112.K303.C565</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ZK112.K304.C565</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ZK112.K305.C565</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ZK112.K306.C565</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ZK112.K307.C565</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ZK112.K308.C565</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ZK112.K309.C565</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ZK112.K310.C565</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ZK112.K311.C565</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ZK112.K312.C565</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ZK112.K313.C565</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ZK112.K314.C565</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ZK112.K315.C565</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ZK112.K316.C565</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ZK112.K317.C565</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ZK112.K318.C565</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ZK112.K319.C565</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ZK112.K320.C565</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ZK112.K321.C565</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ZK112.K322.C565</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ZK112.K323.C565</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ZK112.K324.C565</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ZK112.K325.C565</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ZK112.K326.C565</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ZK112.K327.C565</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ZK112.K328.C565</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ZK112.K329.C565</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ZK112.K330.C565</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ZK112.K331.C565</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ZK112.K332.C565</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ZK112.K333.C565</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ZK112.K334.C565</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ZK112.K335.C565</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ZK112.K336.C565</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ZK112.K337.C565</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ZK112.K338.C565</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ZK112.K339.C565</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ZK112.K340.C565</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ZK112.K341.C565</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ZK112.K342.C565</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ZK112.K343.C565</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ZK112.K344.C565</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ZK112.K345.C565</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ZK112.K346.C565</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ZK112.K347.C565</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ZK112.K348.C565</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ZK112.K349.C565</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ZK112.K350.C565</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ZK112.K351.C565</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ZK112.K352.C565</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ZK112.K353.C565</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ZK112.K354.C565</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ZK112.K355.C565</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ZK112.K356.C565</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ZK112.K357.C565</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ZK112.K358.C565</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ZK112.K359.C565</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ZK112.K360.C565</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ZK112.K361.C565</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ZK112.K362.C565</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ZK112.K363.C565</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ZK112.K364.C565</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ZK112.K365.C565</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ZK112.K366.C565</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ZK112.K367.C565</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ZK112.K368.C565</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ZK112.K369.C565</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ZK112.K370.C565</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ZK112.K371.C565</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ZK112.K372.C565</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ZK112.K373.C565</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ZK112.K374.C565</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ZK112.K375.C565</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ZK112.K376.C565</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ZK112.K377.C565</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ZK112.K378.C565</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ZK112.K379.C565</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ZK112.K380.C565</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ZK112.K381.C565</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ZK112.K382.C565</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ZK112.K383.C565</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ZK112.K384.C565</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ZK112.K385.C565</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ZK112.K386.C565</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ZK112.K387.C565</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ZK112.K388.C565</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ZK112.K389.C565</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ZK112.K390.C565</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ZK112.K391.C565</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ZK112.K392.C565</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ZK112.K393.C565</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ZK112.K394.C565</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ZK112.K395.C565</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ZK112.K396.C565</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ZK112.K397.C565</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ZK112.K398.C565</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ZK112.K399.C565</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ZK113.K100.C565</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ZK113.K101.C565</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ZK113.K102.C565</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ZK113.K103.C565</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ZK113.K104.C565</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ZK113.K105.C565</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ZK113.K106.C565</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ZK113.K107.C565</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ZK113.K108.C565</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ZK113.K109.C565</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ZK113.K110.C565</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ZK113.K111.C565</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ZK113.K112.C565</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ZK113.K113.C565</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ZK113.K114.C565</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ZK113.K115.C565</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ZK113.K116.C565</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ZK113.K117.C565</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ZK113.K118.C565</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ZK113.K119.C565</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ZK113.K120.C565</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ZK113.K121.C565</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ZK113.K122.C565</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ZK113.K123.C565</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ZK113.K124.C565</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ZK113.K125.C565</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ZK113.K126.C565</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ZK113.K127.C565</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ZK113.K128.C565</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ZK113.K129.C565</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ZK113.K130.C565</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ZK113.K131.C565</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ZK113.K132.C565</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ZK113.K133.C565</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ZK113.K134.C565</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ZK113.K135.C565</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ZK113.K136.C565</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ZK113.K137.C565</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ZK113.K138.C565</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ZK113.K139.C565</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ZK113.K140.C565</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ZK113.K141.C565</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ZK113.K142.C565</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ZK113.K143.C565</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ZK113.K144.C565</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ZK113.K145.C565</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ZK113.K146.C565</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ZK113.K147.C565</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ZK113.K148.C565</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ZK113.K149.C565</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ZK113.K150.C565</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ZK113.K151.C565</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ZK113.K152.C565</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ZK113.K153.C565</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ZK113.K154.C565</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ZK113.K155.C565</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ZK113.K156.C565</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ZK113.K157.C565</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ZK113.K158.C565</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ZK113.K159.C565</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ZK113.K160.C565</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ZK113.K161.C565</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ZK113.K162.C565</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ZK113.K163.C565</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ZK113.K164.C565</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ZK113.K165.C565</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ZK113.K166.C565</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ZK113.K167.C565</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ZK113.K168.C565</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ZK113.K169.C565</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ZK113.K170.C565</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ZK113.K171.C565</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ZK113.K172.C565</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ZK113.K173.C565</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ZK113.K174.C565</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ZK113.K175.C565</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ZK113.K176.C565</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ZK113.K177.C565</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ZK113.K178.C565</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ZK113.K179.C565</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ZK113.K180.C565</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ZK113.K181.C565</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ZK113.K182.C565</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ZK113.K183.C565</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ZK113.K184.C565</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ZK113.K185.C565</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ZK113.K186.C565</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ZK113.K187.C565</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ZK113.K188.C565</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ZK113.K189.C565</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ZK113.K190.C565</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ZK113.K191.C565</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ZK113.K192.C565</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ZK113.K193.C565</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ZK113.K194.C565</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ZK113.K195.C565</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ZK113.K196.C565</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ZK113.K197.C565</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ZK113.K198.C565</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ZK113.K199.C565</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ZK113.K200.C565</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ZK113.K201.C565</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ZK113.K202.C565</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ZK113.K203.C565</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ZK113.K204.C565</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ZK113.K205.C565</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ZK113.K206.C565</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ZK113.K207.C565</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ZK113.K208.C565</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ZK113.K209.C565</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ZK113.K210.C565</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ZK113.K211.C565</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ZK113.K212.C565</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ZK113.K213.C565</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ZK113.K214.C565</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ZK113.K215.C565</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ZK113.K216.C565</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ZK113.K217.C565</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ZK113.K218.C565</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ZK113.K219.C565</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ZK113.K220.C565</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ZK113.K221.C565</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ZK113.K222.C565</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ZK113.K223.C565</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ZK113.K224.C565</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ZK113.K225.C565</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ZK113.K226.C565</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ZK113.K227.C565</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ZK113.K228.C565</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ZK113.K229.C565</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ZK113.K230.C565</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ZK113.K231.C565</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ZK113.K232.C565</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ZK113.K233.C565</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ZK113.K234.C565</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ZK113.K235.C565</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ZK113.K236.C565</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ZK113.K237.C565</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ZK113.K238.C565</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ZK113.K239.C565</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ZK113.K240.C565</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ZK113.K241.C565</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ZK113.K242.C565</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ZK113.K243.C565</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ZK113.K244.C565</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ZK113.K245.C565</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ZK113.K246.C565</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ZK113.K247.C565</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ZK113.K248.C565</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ZK113.K249.C565</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ZK113.K250.C565</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ZK113.K251.C565</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ZK113.K252.C565</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ZK113.K253.C565</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ZK113.K254.C565</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ZK113.K255.C565</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ZK113.K256.C565</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ZK113.K257.C565</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ZK113.K258.C565</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ZK113.K259.C565</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ZK113.K260.C565</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ZK113.K261.C565</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ZK113.K262.C565</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ZK113.K263.C565</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ZK113.K264.C565</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ZK113.K265.C565</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ZK113.K266.C565</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ZK113.K267.C565</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ZK113.K268.C565</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ZK113.K269.C565</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ZK113.K270.C565</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ZK113.K271.C565</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ZK113.K272.C565</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ZK113.K273.C565</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ZK113.K274.C565</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ZK113.K275.C565</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ZK113.K276.C565</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ZK113.K277.C565</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ZK113.K278.C565</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ZK113.K279.C565</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ZK113.K280.C565</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ZK113.K281.C565</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ZK113.K282.C565</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ZK113.K283.C565</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ZK113.K284.C565</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ZK113.K285.C565</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ZK113.K286.C565</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ZK113.K287.C565</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ZK113.K288.C565</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ZK113.K289.C565</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ZK113.K290.C565</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ZK113.K291.C565</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ZK113.K292.C565</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ZK113.K293.C565</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ZK113.K294.C565</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ZK113.K295.C565</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ZK113.K296.C565</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ZK113.K297.C565</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ZK113.K298.C565</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ZK113.K299.C565</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ZK113.K300.C565</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ZK113.K301.C565</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ZK113.K302.C565</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ZK113.K303.C565</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ZK113.K304.C565</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ZK113.K305.C565</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ZK113.K306.C565</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ZK113.K307.C565</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ZK113.K308.C565</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ZK113.K309.C565</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ZK113.K310.C565</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ZK113.K311.C565</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ZK113.K312.C565</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ZK113.K313.C565</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ZK113.K314.C565</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ZK113.K315.C565</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ZK113.K316.C565</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ZK113.K317.C565</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ZK113.K318.C565</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ZK113.K319.C565</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ZK113.K320.C565</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ZK113.K321.C565</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ZK113.K322.C565</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ZK113.K323.C565</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ZK113.K324.C565</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ZK113.K325.C565</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ZK113.K326.C565</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ZK113.K327.C565</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ZK113.K328.C565</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ZK113.K329.C565</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ZK113.K330.C565</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ZK113.K331.C565</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ZK113.K332.C565</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ZK113.K333.C565</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ZK113.K334.C565</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ZK113.K335.C565</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ZK113.K336.C565</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ZK113.K337.C565</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ZK113.K338.C565</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ZK113.K339.C565</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ZK113.K340.C565</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ZK113.K341.C565</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ZK113.K342.C565</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ZK113.K343.C565</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ZK113.K344.C565</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ZK113.K345.C565</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ZK113.K346.C565</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ZK113.K347.C565</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ZK113.K348.C565</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ZK113.K349.C565</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ZK113.K350.C565</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ZK113.K351.C565</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ZK113.K352.C565</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ZK113.K353.C565</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ZK113.K354.C565</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ZK113.K355.C565</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ZK113.K356.C565</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ZK113.K357.C565</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ZK113.K358.C565</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ZK113.K359.C565</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ZK113.K360.C565</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ZK113.K361.C565</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ZK113.K362.C565</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ZK113.K363.C565</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ZK113.K364.C565</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ZK113.K365.C565</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ZK113.K366.C565</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ZK113.K367.C565</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ZK113.K368.C565</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ZK113.K369.C565</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ZK113.K370.C565</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ZK113.K371.C565</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ZK113.K372.C565</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ZK113.K373.C565</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ZK113.K374.C565</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ZK113.K375.C565</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ZK113.K376.C565</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ZK113.K377.C565</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ZK113.K378.C565</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ZK113.K379.C565</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ZK113.K380.C565</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ZK113.K381.C565</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ZK113.K382.C565</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ZK113.K383.C565</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ZK113.K384.C565</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ZK113.K385.C565</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ZK113.K386.C565</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ZK113.K387.C565</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ZK113.K388.C565</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ZK113.K389.C565</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ZK113.K390.C565</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ZK113.K391.C565</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ZK113.K392.C565</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ZK113.K393.C565</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ZK113.K394.C565</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ZK113.K395.C565</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ZK113.K396.C565</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ZK113.K397.C565</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ZK113.K398.C565</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ZK113.K399.C565</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ZK114.K100.C565</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ZK114.K101.C565</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ZK114.K102.C565</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ZK114.K103.C565</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ZK114.K104.C565</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ZK114.K105.C565</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ZK114.K106.C565</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ZK114.K107.C565</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ZK114.K108.C565</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ZK114.K109.C565</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ZK114.K110.C565</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ZK114.K111.C565</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ZK114.K112.C565</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ZK114.K113.C565</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ZK114.K114.C565</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ZK114.K115.C565</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ZK114.K116.C565</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ZK114.K117.C565</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ZK114.K118.C565</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ZK114.K119.C565</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ZK114.K120.C565</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ZK114.K121.C565</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ZK114.K122.C565</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ZK114.K123.C565</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ZK114.K124.C565</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ZK114.K125.C565</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ZK114.K126.C565</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ZK114.K127.C565</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ZK114.K128.C565</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ZK114.K129.C565</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ZK114.K130.C565</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ZK114.K131.C565</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ZK114.K132.C565</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ZK114.K133.C565</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ZK114.K134.C565</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ZK114.K135.C565</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ZK114.K136.C565</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ZK114.K137.C565</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ZK114.K138.C565</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ZK114.K139.C565</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ZK114.K140.C565</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ZK114.K141.C565</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ZK114.K142.C565</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ZK114.K143.C565</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ZK114.K144.C565</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ZK114.K145.C565</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ZK114.K146.C565</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ZK114.K147.C565</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ZK114.K148.C565</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ZK114.K149.C565</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ZK114.K150.C565</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ZK114.K151.C565</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ZK114.K152.C565</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ZK114.K153.C565</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ZK114.K154.C565</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ZK114.K155.C565</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ZK114.K156.C565</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ZK114.K157.C565</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ZK114.K158.C565</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ZK114.K159.C565</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ZK114.K160.C565</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ZK114.K161.C565</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ZK114.K162.C565</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ZK114.K163.C565</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ZK114.K164.C565</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ZK114.K165.C565</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ZK114.K166.C565</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ZK114.K167.C565</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ZK114.K168.C565</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ZK114.K169.C565</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ZK114.K170.C565</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ZK114.K171.C565</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ZK114.K172.C565</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ZK114.K173.C565</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ZK114.K174.C565</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ZK114.K175.C565</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ZK114.K176.C565</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ZK114.K177.C565</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ZK114.K178.C565</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ZK114.K179.C565</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ZK114.K180.C565</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ZK114.K181.C565</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ZK114.K182.C565</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ZK114.K183.C565</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ZK114.K184.C565</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ZK114.K185.C565</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ZK114.K186.C565</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ZK114.K187.C565</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ZK114.K188.C565</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ZK114.K189.C565</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ZK114.K190.C565</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ZK114.K191.C565</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ZK114.K192.C565</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ZK114.K193.C565</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ZK114.K194.C565</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ZK114.K195.C565</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ZK114.K196.C565</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ZK114.K197.C565</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ZK114.K198.C565</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ZK114.K199.C565</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ZK114.K200.C565</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ZK114.K201.C565</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ZK114.K202.C565</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ZK114.K203.C565</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ZK114.K204.C565</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ZK114.K205.C565</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ZK114.K206.C565</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ZK114.K207.C565</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ZK114.K208.C565</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ZK114.K209.C565</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ZK114.K210.C565</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ZK114.K211.C565</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ZK114.K212.C565</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ZK114.K213.C565</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ZK114.K214.C565</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ZK114.K215.C565</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ZK114.K216.C565</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ZK114.K217.C565</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ZK114.K218.C565</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ZK114.K219.C565</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ZK114.K220.C565</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ZK114.K221.C565</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ZK114.K222.C565</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ZK114.K223.C565</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ZK114.K224.C565</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ZK114.K225.C565</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ZK114.K226.C565</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ZK114.K227.C565</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ZK114.K228.C565</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ZK114.K229.C565</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ZK114.K230.C565</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ZK114.K231.C565</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ZK114.K232.C565</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ZK114.K233.C565</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ZK114.K234.C565</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ZK114.K235.C565</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ZK114.K236.C565</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ZK114.K237.C565</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ZK114.K238.C565</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ZK114.K239.C565</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ZK114.K240.C565</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ZK114.K241.C565</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ZK114.K242.C565</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ZK114.K243.C565</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ZK114.K244.C565</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ZK114.K245.C565</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ZK114.K246.C565</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ZK114.K247.C565</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ZK114.K248.C565</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ZK114.K249.C565</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ZK114.K250.C565</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ZK114.K251.C565</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ZK114.K252.C565</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ZK114.K253.C565</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ZK114.K254.C565</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ZK114.K255.C565</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ZK114.K256.C565</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ZK114.K257.C565</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ZK114.K258.C565</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ZK114.K259.C565</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ZK114.K260.C565</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ZK114.K261.C565</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ZK114.K262.C565</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ZK114.K263.C565</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ZK114.K264.C565</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ZK114.K265.C565</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ZK114.K266.C565</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ZK114.K267.C565</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ZK114.K268.C565</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ZK114.K269.C565</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ZK114.K270.C565</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ZK114.K271.C565</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ZK114.K272.C565</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ZK114.K273.C565</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ZK114.K274.C565</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ZK114.K275.C565</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ZK114.K276.C565</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ZK114.K277.C565</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ZK114.K278.C565</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ZK114.K279.C565</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ZK114.K280.C565</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ZK114.K281.C565</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ZK114.K282.C565</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ZK114.K283.C565</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ZK114.K284.C565</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ZK114.K285.C565</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ZK114.K286.C565</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ZK114.K287.C565</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ZK114.K288.C565</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ZK114.K289.C565</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ZK114.K290.C565</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ZK114.K291.C565</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ZK114.K292.C565</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ZK114.K293.C565</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ZK114.K294.C565</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ZK114.K295.C565</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ZK114.K296.C565</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ZK114.K297.C565</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ZK114.K298.C565</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ZK114.K299.C565</v>
      </c>
      <c r="C4400">
        <f>+IFERROR(VLOOKUP(B4400,'[1]Sum table'!$A:$D,4,FALSE),0)</f>
        <v>0</v>
      </c>
      <c r="D4400">
        <f>+IFERROR(VLOOKUP(B4400,'[1]Sum table'!$A:$E,5,FALSE),0)</f>
        <v>2946.27</v>
      </c>
      <c r="E4400">
        <f>+IFERROR(VLOOKUP(B4400,'[1]Sum table'!$A:$F,6,FALSE),0)</f>
        <v>0</v>
      </c>
      <c r="O4400" t="s">
        <v>536</v>
      </c>
      <c r="P4400" s="617" t="s">
        <v>421</v>
      </c>
      <c r="R4400" t="str">
        <f t="shared" si="206"/>
        <v>ZK114</v>
      </c>
      <c r="S4400">
        <f t="shared" si="207"/>
        <v>0</v>
      </c>
      <c r="T4400">
        <f t="shared" si="207"/>
        <v>2946.27</v>
      </c>
      <c r="U4400">
        <f t="shared" si="207"/>
        <v>0</v>
      </c>
    </row>
    <row r="4401" spans="1:21" x14ac:dyDescent="0.55000000000000004">
      <c r="A4401" t="s">
        <v>4936</v>
      </c>
      <c r="B4401" t="str">
        <f t="shared" si="205"/>
        <v>ZK114.K300.C565</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ZK114.K301.C565</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ZK114.K302.C565</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ZK114.K303.C565</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ZK114.K304.C565</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ZK114.K305.C565</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ZK114.K306.C565</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ZK114.K307.C565</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ZK114.K308.C565</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ZK114.K309.C565</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ZK114.K310.C565</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ZK114.K311.C565</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ZK114.K312.C565</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ZK114.K313.C565</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ZK114.K314.C565</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ZK114.K315.C565</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ZK114.K316.C565</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ZK114.K317.C565</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ZK114.K318.C565</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ZK114.K319.C565</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ZK114.K320.C565</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ZK114.K321.C565</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ZK114.K322.C565</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ZK114.K323.C565</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ZK114.K324.C565</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ZK114.K325.C565</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ZK114.K326.C565</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ZK114.K327.C565</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ZK114.K328.C565</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ZK114.K329.C565</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ZK114.K330.C565</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ZK114.K331.C565</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ZK114.K332.C565</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ZK114.K333.C565</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ZK114.K334.C565</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ZK114.K335.C565</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ZK114.K336.C565</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ZK114.K337.C565</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ZK114.K338.C565</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ZK114.K339.C565</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ZK114.K340.C565</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ZK114.K341.C565</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ZK114.K342.C565</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ZK114.K343.C565</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ZK114.K344.C565</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ZK114.K345.C565</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ZK114.K346.C565</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ZK114.K347.C565</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ZK114.K348.C565</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ZK114.K349.C565</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ZK114.K350.C565</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ZK114.K351.C565</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ZK114.K352.C565</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ZK114.K353.C565</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ZK114.K354.C565</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ZK114.K355.C565</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ZK114.K356.C565</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ZK114.K357.C565</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ZK114.K358.C565</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ZK114.K359.C565</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ZK114.K360.C565</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ZK114.K361.C565</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ZK114.K362.C565</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ZK114.K363.C565</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ZK114.K364.C565</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ZK114.K365.C565</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ZK114.K366.C565</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ZK114.K367.C565</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ZK114.K368.C565</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ZK114.K369.C565</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ZK114.K370.C565</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ZK114.K371.C565</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ZK114.K372.C565</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ZK114.K373.C565</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ZK114.K374.C565</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ZK114.K375.C565</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ZK114.K376.C565</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ZK114.K377.C565</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ZK114.K378.C565</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ZK114.K379.C565</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ZK114.K380.C565</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ZK114.K381.C565</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ZK114.K382.C565</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ZK114.K383.C565</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ZK114.K384.C565</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ZK114.K385.C565</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ZK114.K386.C565</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ZK114.K387.C565</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ZK114.K388.C565</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ZK114.K389.C565</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ZK114.K390.C565</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ZK114.K391.C565</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ZK114.K392.C565</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ZK114.K393.C565</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ZK114.K394.C565</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ZK114.K395.C565</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ZK114.K396.C565</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ZK114.K397.C565</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ZK114.K398.C565</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ZK114.K399.C565</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105</v>
      </c>
      <c r="E8" s="698">
        <f t="shared" si="0"/>
        <v>105</v>
      </c>
      <c r="F8" s="698"/>
      <c r="G8" s="698">
        <f>+'Technical &amp; Production'!N115</f>
        <v>0</v>
      </c>
      <c r="H8" s="698">
        <f>+'Technical &amp; Production'!O115</f>
        <v>0</v>
      </c>
      <c r="I8" s="698">
        <f t="shared" si="1"/>
        <v>0</v>
      </c>
      <c r="J8" s="698">
        <f t="shared" si="2"/>
        <v>105</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2946.27</v>
      </c>
      <c r="D16" s="698">
        <f>+SUMIF(Sheet1!$R:$R,'COL IJ'!$A16,Sheet1!U:U)</f>
        <v>0</v>
      </c>
      <c r="E16" s="698">
        <f t="shared" si="0"/>
        <v>2946.27</v>
      </c>
      <c r="F16" s="698"/>
      <c r="G16" s="698">
        <f>+'Admin &amp; Misc'!N66</f>
        <v>0</v>
      </c>
      <c r="H16" s="698">
        <f>+'Admin &amp; Misc'!O66</f>
        <v>2946.27</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9" zoomScaleNormal="100" workbookViewId="0">
      <selection activeCell="C4" sqref="C4"/>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5128</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5127</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D29" sqref="D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2" t="str">
        <f>'Cover Sheet'!C3</f>
        <v>Roadsigns</v>
      </c>
      <c r="C1" s="823"/>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4" t="str">
        <f>'Cover Sheet'!C5</f>
        <v>C565</v>
      </c>
      <c r="C3" s="825"/>
      <c r="I3" s="11"/>
      <c r="J3" s="11"/>
      <c r="K3" s="11"/>
      <c r="L3" s="11"/>
      <c r="M3" s="11"/>
    </row>
    <row r="4" spans="1:25" x14ac:dyDescent="0.55000000000000004">
      <c r="A4" s="9"/>
      <c r="B4" s="6"/>
      <c r="C4" s="6"/>
      <c r="I4" s="11"/>
      <c r="J4" s="11"/>
      <c r="K4" s="11"/>
      <c r="L4" s="11"/>
      <c r="M4" s="11"/>
    </row>
    <row r="5" spans="1:25" x14ac:dyDescent="0.55000000000000004">
      <c r="A5" s="9"/>
      <c r="B5" s="826" t="s">
        <v>16</v>
      </c>
      <c r="C5" s="827"/>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8" t="s">
        <v>21</v>
      </c>
      <c r="E7" s="829"/>
      <c r="F7" s="829"/>
      <c r="G7" s="829"/>
      <c r="H7" s="830"/>
      <c r="I7" s="828" t="s">
        <v>22</v>
      </c>
      <c r="J7" s="829"/>
      <c r="K7" s="829"/>
      <c r="L7" s="829"/>
      <c r="M7" s="830"/>
      <c r="O7" s="25"/>
      <c r="R7" s="14"/>
      <c r="T7" s="14"/>
      <c r="V7" s="14"/>
    </row>
    <row r="8" spans="1:25" ht="14.7" thickBot="1" x14ac:dyDescent="0.6">
      <c r="A8" s="832" t="s">
        <v>17</v>
      </c>
      <c r="B8" s="832"/>
      <c r="C8" s="832"/>
      <c r="D8" s="26" t="s">
        <v>7</v>
      </c>
      <c r="E8" s="27"/>
      <c r="F8" s="27" t="s">
        <v>6</v>
      </c>
      <c r="G8" s="27"/>
      <c r="H8" s="28" t="s">
        <v>5</v>
      </c>
      <c r="I8" s="26" t="s">
        <v>7</v>
      </c>
      <c r="J8" s="27"/>
      <c r="K8" s="27" t="s">
        <v>6</v>
      </c>
      <c r="L8" s="27"/>
      <c r="M8" s="28" t="s">
        <v>5</v>
      </c>
      <c r="N8" s="284"/>
      <c r="O8" s="831" t="s">
        <v>18</v>
      </c>
      <c r="P8" s="832"/>
      <c r="Q8" s="832"/>
      <c r="R8" s="26" t="s">
        <v>7</v>
      </c>
      <c r="S8" s="27"/>
      <c r="T8" s="26" t="s">
        <v>6</v>
      </c>
      <c r="U8" s="27"/>
      <c r="V8" s="26" t="s">
        <v>5</v>
      </c>
    </row>
    <row r="9" spans="1:25" s="5" customFormat="1" ht="22.5" customHeight="1" thickBot="1" x14ac:dyDescent="0.6">
      <c r="A9" s="833"/>
      <c r="B9" s="833"/>
      <c r="C9" s="833"/>
      <c r="N9" s="29"/>
      <c r="O9" s="820"/>
      <c r="P9" s="821"/>
      <c r="Q9" s="821"/>
      <c r="R9" s="30"/>
      <c r="S9" s="31"/>
      <c r="T9" s="30"/>
      <c r="U9" s="31"/>
      <c r="V9" s="30"/>
      <c r="W9" s="3"/>
      <c r="X9" s="3"/>
      <c r="Y9" s="3"/>
    </row>
    <row r="10" spans="1:25" s="5" customFormat="1" ht="22.5" customHeight="1" x14ac:dyDescent="0.55000000000000004">
      <c r="A10" s="807" t="s">
        <v>302</v>
      </c>
      <c r="B10" s="808"/>
      <c r="C10" s="809"/>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0"/>
      <c r="P10" s="811"/>
      <c r="Q10" s="811"/>
      <c r="R10" s="285"/>
      <c r="S10" s="286"/>
      <c r="T10" s="285"/>
      <c r="U10" s="286"/>
      <c r="V10" s="285"/>
      <c r="W10" s="3"/>
      <c r="X10" s="3"/>
      <c r="Y10" s="3"/>
    </row>
    <row r="11" spans="1:25" s="5" customFormat="1" ht="22.5" customHeight="1" x14ac:dyDescent="0.55000000000000004">
      <c r="A11" s="816" t="s">
        <v>68</v>
      </c>
      <c r="B11" s="816"/>
      <c r="C11" s="816"/>
      <c r="D11" s="285">
        <f>'Commissioning &amp; Fees'!E66</f>
        <v>3000</v>
      </c>
      <c r="E11" s="289"/>
      <c r="F11" s="288">
        <f>'Commissioning &amp; Fees'!G66</f>
        <v>2946</v>
      </c>
      <c r="G11" s="289"/>
      <c r="H11" s="290">
        <f>'Commissioning &amp; Fees'!H66</f>
        <v>0</v>
      </c>
      <c r="I11" s="288">
        <f>'Commissioning &amp; Fees'!I66</f>
        <v>0</v>
      </c>
      <c r="J11" s="289"/>
      <c r="K11" s="288">
        <f>'Commissioning &amp; Fees'!K66</f>
        <v>0</v>
      </c>
      <c r="L11" s="289"/>
      <c r="M11" s="291">
        <f>'Commissioning &amp; Fees'!L66</f>
        <v>0</v>
      </c>
      <c r="N11" s="284"/>
      <c r="O11" s="810" t="s">
        <v>20</v>
      </c>
      <c r="P11" s="811"/>
      <c r="Q11" s="811"/>
      <c r="R11" s="285">
        <f>Merchandise!L38</f>
        <v>0</v>
      </c>
      <c r="S11" s="286"/>
      <c r="T11" s="285">
        <f>Merchandise!T38</f>
        <v>0</v>
      </c>
      <c r="U11" s="286"/>
      <c r="V11" s="285">
        <f>Merchandise!AB38</f>
        <v>0</v>
      </c>
      <c r="W11" s="3"/>
      <c r="X11" s="3"/>
      <c r="Y11" s="3"/>
    </row>
    <row r="12" spans="1:25" s="5" customFormat="1" ht="22.5" customHeight="1" x14ac:dyDescent="0.55000000000000004">
      <c r="A12" s="816" t="s">
        <v>69</v>
      </c>
      <c r="B12" s="816"/>
      <c r="C12" s="81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0" t="s">
        <v>19</v>
      </c>
      <c r="P12" s="811"/>
      <c r="Q12" s="811"/>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6" t="s">
        <v>70</v>
      </c>
      <c r="B13" s="816"/>
      <c r="C13" s="81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0" t="s">
        <v>5037</v>
      </c>
      <c r="P13" s="811"/>
      <c r="Q13" s="811"/>
      <c r="R13" s="285">
        <f>+Ticketing!S45</f>
        <v>0</v>
      </c>
      <c r="S13" s="286"/>
      <c r="T13" s="285">
        <f>+R13</f>
        <v>0</v>
      </c>
      <c r="U13" s="286"/>
      <c r="V13" s="285">
        <f>' Income Miscellaneous'!AB39</f>
        <v>0</v>
      </c>
      <c r="W13" s="3"/>
      <c r="X13" s="3"/>
      <c r="Y13" s="3"/>
    </row>
    <row r="14" spans="1:25" s="5" customFormat="1" ht="22.5" customHeight="1" x14ac:dyDescent="0.55000000000000004">
      <c r="A14" s="817" t="s">
        <v>71</v>
      </c>
      <c r="B14" s="818"/>
      <c r="C14" s="819"/>
      <c r="D14" s="285">
        <f>Performers!E63</f>
        <v>0</v>
      </c>
      <c r="E14" s="286"/>
      <c r="F14" s="288">
        <f>Performers!G63</f>
        <v>0</v>
      </c>
      <c r="G14" s="286"/>
      <c r="H14" s="290">
        <f>Performers!H63</f>
        <v>0</v>
      </c>
      <c r="I14" s="285">
        <f>Performers!I63</f>
        <v>0</v>
      </c>
      <c r="J14" s="286"/>
      <c r="K14" s="288">
        <f>Performers!K63</f>
        <v>0</v>
      </c>
      <c r="L14" s="286"/>
      <c r="M14" s="291">
        <f>Performers!L63</f>
        <v>0</v>
      </c>
      <c r="N14" s="284"/>
      <c r="O14" s="814"/>
      <c r="P14" s="815"/>
      <c r="Q14" s="815"/>
      <c r="R14" s="285"/>
      <c r="S14" s="286"/>
      <c r="T14" s="285"/>
      <c r="U14" s="286"/>
      <c r="V14" s="285"/>
      <c r="W14" s="3"/>
      <c r="X14" s="3"/>
      <c r="Y14" s="3"/>
    </row>
    <row r="15" spans="1:25" s="5" customFormat="1" ht="22.5" customHeight="1" x14ac:dyDescent="0.55000000000000004">
      <c r="A15" s="816" t="s">
        <v>72</v>
      </c>
      <c r="B15" s="816"/>
      <c r="C15" s="81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4"/>
      <c r="P15" s="815"/>
      <c r="Q15" s="815"/>
      <c r="R15" s="285"/>
      <c r="S15" s="286"/>
      <c r="T15" s="285"/>
      <c r="U15" s="286"/>
      <c r="V15" s="285"/>
      <c r="W15" s="3"/>
      <c r="X15" s="3"/>
      <c r="Y15" s="3"/>
    </row>
    <row r="16" spans="1:25" s="5" customFormat="1" ht="22.5" customHeight="1" x14ac:dyDescent="0.55000000000000004">
      <c r="A16" s="816" t="s">
        <v>73</v>
      </c>
      <c r="B16" s="816"/>
      <c r="C16" s="816"/>
      <c r="D16" s="285">
        <f>'Technical &amp; Production'!E115</f>
        <v>0</v>
      </c>
      <c r="E16" s="286"/>
      <c r="F16" s="288">
        <f>'Technical &amp; Production'!G115</f>
        <v>105</v>
      </c>
      <c r="G16" s="286"/>
      <c r="H16" s="290">
        <f>'Technical &amp; Production'!H115</f>
        <v>210</v>
      </c>
      <c r="I16" s="285">
        <f>'Technical &amp; Production'!I115</f>
        <v>0</v>
      </c>
      <c r="J16" s="286"/>
      <c r="K16" s="288">
        <f>'Technical &amp; Production'!K115</f>
        <v>0</v>
      </c>
      <c r="L16" s="286"/>
      <c r="M16" s="291">
        <f>'Technical &amp; Production'!L115</f>
        <v>0</v>
      </c>
      <c r="N16" s="284"/>
      <c r="O16" s="814"/>
      <c r="P16" s="815"/>
      <c r="Q16" s="815"/>
      <c r="R16" s="285"/>
      <c r="S16" s="286"/>
      <c r="T16" s="285"/>
      <c r="U16" s="286"/>
      <c r="V16" s="285"/>
      <c r="W16" s="3"/>
      <c r="X16" s="3"/>
      <c r="Y16" s="3"/>
    </row>
    <row r="17" spans="1:25" s="5" customFormat="1" ht="22.5" customHeight="1" x14ac:dyDescent="0.55000000000000004">
      <c r="A17" s="816" t="s">
        <v>74</v>
      </c>
      <c r="B17" s="816"/>
      <c r="C17" s="81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6" t="s">
        <v>75</v>
      </c>
      <c r="B18" s="816"/>
      <c r="C18" s="81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7" t="s">
        <v>76</v>
      </c>
      <c r="B19" s="818"/>
      <c r="C19" s="81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7" t="s">
        <v>77</v>
      </c>
      <c r="B20" s="818"/>
      <c r="C20" s="81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7" t="s">
        <v>78</v>
      </c>
      <c r="B21" s="818"/>
      <c r="C21" s="81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6" t="s">
        <v>79</v>
      </c>
      <c r="B22" s="816"/>
      <c r="C22" s="81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6" t="s">
        <v>80</v>
      </c>
      <c r="B23" s="816"/>
      <c r="C23" s="81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6" t="s">
        <v>81</v>
      </c>
      <c r="B24" s="816"/>
      <c r="C24" s="816"/>
      <c r="D24" s="285">
        <f>'Admin &amp; Misc'!E66</f>
        <v>0</v>
      </c>
      <c r="E24" s="289"/>
      <c r="F24" s="288">
        <f>'Admin &amp; Misc'!G66</f>
        <v>0</v>
      </c>
      <c r="G24" s="289"/>
      <c r="H24" s="290">
        <f>'Admin &amp; Misc'!H66</f>
        <v>2946.27</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4"/>
      <c r="B25" s="835"/>
      <c r="C25" s="83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4"/>
      <c r="B26" s="835"/>
      <c r="C26" s="83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4"/>
      <c r="B27" s="835"/>
      <c r="C27" s="83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9"/>
      <c r="B28" s="839"/>
      <c r="C28" s="839"/>
      <c r="D28" s="294"/>
      <c r="E28" s="295"/>
      <c r="F28" s="294"/>
      <c r="G28" s="295"/>
      <c r="H28" s="296"/>
      <c r="I28" s="297"/>
      <c r="J28" s="295"/>
      <c r="K28" s="294"/>
      <c r="L28" s="295"/>
      <c r="M28" s="298"/>
      <c r="N28" s="299"/>
      <c r="O28" s="812"/>
      <c r="P28" s="813"/>
      <c r="Q28" s="813"/>
      <c r="R28" s="294"/>
      <c r="S28" s="295"/>
      <c r="T28" s="294"/>
      <c r="U28" s="295"/>
      <c r="V28" s="294"/>
    </row>
    <row r="29" spans="1:25" s="3" customFormat="1" ht="22.35" customHeight="1" thickBot="1" x14ac:dyDescent="0.6">
      <c r="A29" s="837" t="s">
        <v>23</v>
      </c>
      <c r="B29" s="837"/>
      <c r="C29" s="838"/>
      <c r="D29" s="300">
        <f>SUM(D11:D28)</f>
        <v>3000</v>
      </c>
      <c r="E29" s="301"/>
      <c r="F29" s="300">
        <f>SUM(F11:F28)</f>
        <v>3051</v>
      </c>
      <c r="G29" s="301"/>
      <c r="H29" s="302">
        <f>SUM(H10:H28)</f>
        <v>3156.27</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5" t="s">
        <v>51</v>
      </c>
      <c r="B31" s="805"/>
      <c r="C31" s="80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5" t="s">
        <v>65</v>
      </c>
      <c r="B33" s="805"/>
      <c r="C33" s="806"/>
      <c r="D33" s="300">
        <f>D29+D31</f>
        <v>3000</v>
      </c>
      <c r="E33" s="301"/>
      <c r="F33" s="300">
        <f>F29+F31</f>
        <v>3051</v>
      </c>
      <c r="G33" s="301"/>
      <c r="H33" s="308">
        <f>H29+H31</f>
        <v>3156.27</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5" t="s">
        <v>64</v>
      </c>
      <c r="B35" s="805"/>
      <c r="C35" s="806"/>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5" t="s">
        <v>5085</v>
      </c>
      <c r="B37" s="805"/>
      <c r="C37" s="806"/>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5" t="s">
        <v>66</v>
      </c>
      <c r="B39" s="805"/>
      <c r="C39" s="806"/>
      <c r="D39" s="300">
        <f>+D35+D33+D37</f>
        <v>3000</v>
      </c>
      <c r="E39" s="301"/>
      <c r="F39" s="300">
        <f>+F35+F33+F37</f>
        <v>3051</v>
      </c>
      <c r="G39" s="301"/>
      <c r="H39" s="300">
        <f>+H35+H33+H37</f>
        <v>3156.27</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k0kh9iyd4GeX6AokyoTAvz2YmNCTdT1sEUb2KMQ8cLfd2zd49Kr7pmeuqNWeWEh94fZZvFFZo1LH4UQumGWcWQ==" saltValue="WN/QS0xziNq8+bparnIsUA==" spinCount="100000" sheet="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6"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2" t="str">
        <f>'Cover Sheet'!C3</f>
        <v>Roadsigns</v>
      </c>
      <c r="C1" s="82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4" t="str">
        <f>'Cover Sheet'!C5</f>
        <v>C565</v>
      </c>
      <c r="C3" s="82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6" t="s">
        <v>41</v>
      </c>
      <c r="C5" s="84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9">
        <v>2016</v>
      </c>
      <c r="F6" s="846"/>
      <c r="G6" s="846"/>
      <c r="H6" s="846"/>
      <c r="I6" s="846"/>
      <c r="J6" s="846"/>
      <c r="K6" s="846"/>
      <c r="L6" s="846"/>
      <c r="M6" s="846"/>
      <c r="N6" s="846"/>
      <c r="O6" s="846"/>
      <c r="P6" s="846"/>
      <c r="Q6" s="846"/>
      <c r="R6" s="846"/>
      <c r="S6" s="847"/>
      <c r="T6" s="846"/>
      <c r="U6" s="846"/>
      <c r="V6" s="846"/>
      <c r="W6" s="846"/>
      <c r="X6" s="846"/>
      <c r="Y6" s="846"/>
      <c r="Z6" s="846"/>
      <c r="AA6" s="846"/>
      <c r="AB6" s="846"/>
      <c r="AC6" s="846"/>
      <c r="AD6" s="846"/>
      <c r="AE6" s="847"/>
      <c r="AF6" s="844"/>
      <c r="AG6" s="844"/>
      <c r="AH6" s="844"/>
      <c r="AI6" s="844"/>
      <c r="AJ6" s="844"/>
      <c r="AK6" s="845"/>
      <c r="AL6" s="190"/>
    </row>
    <row r="7" spans="1:39" x14ac:dyDescent="0.55000000000000004">
      <c r="A7" s="842" t="s">
        <v>60</v>
      </c>
      <c r="B7" s="842"/>
      <c r="C7" s="843"/>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50"/>
      <c r="B8" s="840"/>
      <c r="C8" s="851"/>
      <c r="D8" s="182"/>
      <c r="AL8" s="188"/>
      <c r="AM8" s="3"/>
    </row>
    <row r="9" spans="1:39" s="5" customFormat="1" ht="22.5" customHeight="1" x14ac:dyDescent="0.55000000000000004">
      <c r="A9" s="840" t="str">
        <f>+SUMMARY!A10</f>
        <v>ZK100 - Programme &amp; Delivery</v>
      </c>
      <c r="B9" s="840"/>
      <c r="C9" s="84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40" t="str">
        <f>SUMMARY!A11</f>
        <v>ZK101 - Commissioning &amp; Fees</v>
      </c>
      <c r="B10" s="840"/>
      <c r="C10" s="840"/>
      <c r="D10" s="316">
        <f>+'Commissioning &amp; Fees'!N66+'Commissioning &amp; Fees'!O66+'Commissioning &amp; Fees'!P66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40" t="str">
        <f>SUMMARY!A12</f>
        <v>ZK102 - Development and R&amp;D</v>
      </c>
      <c r="B11" s="840"/>
      <c r="C11" s="84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40" t="str">
        <f>SUMMARY!A13</f>
        <v>ZK103 - Creative &amp; Production teams and Consultants</v>
      </c>
      <c r="B12" s="840"/>
      <c r="C12" s="84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40" t="str">
        <f>SUMMARY!A14</f>
        <v>ZK104 - Performers</v>
      </c>
      <c r="B13" s="840"/>
      <c r="C13" s="84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40" t="str">
        <f>SUMMARY!A15</f>
        <v>ZK105 - Rehearsal Costs</v>
      </c>
      <c r="B14" s="840"/>
      <c r="C14" s="84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40" t="str">
        <f>SUMMARY!A16</f>
        <v>ZK106 - Technical and Production</v>
      </c>
      <c r="B15" s="840"/>
      <c r="C15" s="840"/>
      <c r="D15" s="316">
        <f>'Technical &amp; Production'!P115</f>
        <v>105</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105</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40" t="str">
        <f>SUMMARY!A17</f>
        <v>ZK107 - Venue &amp; Logistics</v>
      </c>
      <c r="B16" s="840"/>
      <c r="C16" s="84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40" t="str">
        <f>SUMMARY!A18</f>
        <v xml:space="preserve">ZK108 - Programme Legal &amp; Documentation </v>
      </c>
      <c r="B17" s="840"/>
      <c r="C17" s="840"/>
      <c r="D17" s="316">
        <f>+'Legal &amp; Documentation'!N64+'Legal &amp; Documentation'!O64</f>
        <v>0</v>
      </c>
      <c r="E17" s="316">
        <f>+'Legal &amp; Documentation'!R64</f>
        <v>0</v>
      </c>
      <c r="F17" s="316">
        <f>+'Legal &amp; Documentation'!S64</f>
        <v>0</v>
      </c>
      <c r="G17" s="316">
        <f>+'Legal &amp; Documentation'!T64</f>
        <v>0</v>
      </c>
      <c r="H17" s="316">
        <f>+'Legal &amp; Documentation'!U64</f>
        <v>0</v>
      </c>
      <c r="I17" s="316">
        <f>+'Legal &amp; Documentation'!V64</f>
        <v>0</v>
      </c>
      <c r="J17" s="316">
        <f>+'Legal &amp; Documentation'!W64</f>
        <v>0</v>
      </c>
      <c r="K17" s="316">
        <f>+'Legal &amp; Documentation'!X64</f>
        <v>0</v>
      </c>
      <c r="L17" s="316">
        <f>+'Legal &amp; Documentation'!Y64</f>
        <v>0</v>
      </c>
      <c r="M17" s="316">
        <f>+'Legal &amp; Documentation'!Z64</f>
        <v>0</v>
      </c>
      <c r="N17" s="316">
        <f>+'Legal &amp; Documentation'!AA64</f>
        <v>0</v>
      </c>
      <c r="O17" s="316">
        <f>+'Legal &amp; Documentation'!AB64</f>
        <v>0</v>
      </c>
      <c r="P17" s="316">
        <f>+'Legal &amp; Documentation'!AC64</f>
        <v>0</v>
      </c>
      <c r="Q17" s="316">
        <f>+'Legal &amp; Documentation'!AD64</f>
        <v>0</v>
      </c>
      <c r="R17" s="316">
        <f>+'Legal &amp; Documentation'!AE64</f>
        <v>0</v>
      </c>
      <c r="S17" s="316">
        <f>+'Legal &amp; Documentation'!AF64</f>
        <v>0</v>
      </c>
      <c r="T17" s="316">
        <f>+'Legal &amp; Documentation'!AG64</f>
        <v>0</v>
      </c>
      <c r="U17" s="316">
        <f>+'Legal &amp; Documentation'!AH64</f>
        <v>0</v>
      </c>
      <c r="V17" s="316">
        <f>+'Legal &amp; Documentation'!AI64</f>
        <v>0</v>
      </c>
      <c r="W17" s="316">
        <f>+'Legal &amp; Documentation'!AJ64</f>
        <v>0</v>
      </c>
      <c r="X17" s="316">
        <f>+'Legal &amp; Documentation'!AK64</f>
        <v>0</v>
      </c>
      <c r="Y17" s="316">
        <f>+'Legal &amp; Documentation'!AL64</f>
        <v>0</v>
      </c>
      <c r="Z17" s="316">
        <f>+'Legal &amp; Documentation'!AM64</f>
        <v>0</v>
      </c>
      <c r="AA17" s="316">
        <f>+'Legal &amp; Documentation'!AN64</f>
        <v>0</v>
      </c>
      <c r="AB17" s="316">
        <f>+'Legal &amp; Documentation'!AO64</f>
        <v>0</v>
      </c>
      <c r="AC17" s="316">
        <f>+'Legal &amp; Documentation'!AP64</f>
        <v>0</v>
      </c>
      <c r="AD17" s="316">
        <f>+'Legal &amp; Documentation'!AQ64</f>
        <v>0</v>
      </c>
      <c r="AE17" s="316">
        <f>+'Legal &amp; Documentation'!AR64</f>
        <v>0</v>
      </c>
      <c r="AF17" s="316">
        <f>+'Legal &amp; Documentation'!AS64</f>
        <v>0</v>
      </c>
      <c r="AG17" s="316">
        <f>+'Legal &amp; Documentation'!AT64</f>
        <v>0</v>
      </c>
      <c r="AH17" s="316">
        <f>+'Legal &amp; Documentation'!AU64</f>
        <v>0</v>
      </c>
      <c r="AI17" s="316">
        <f>+'Legal &amp; Documentation'!AV64</f>
        <v>0</v>
      </c>
      <c r="AJ17" s="316">
        <f>+'Legal &amp; Documentation'!AW64</f>
        <v>0</v>
      </c>
      <c r="AK17" s="316">
        <f>+'Legal &amp; Documentation'!AX64</f>
        <v>0</v>
      </c>
      <c r="AL17" s="317"/>
      <c r="AM17" s="3"/>
    </row>
    <row r="18" spans="1:39" s="5" customFormat="1" ht="22.5" customHeight="1" x14ac:dyDescent="0.55000000000000004">
      <c r="A18" s="840" t="str">
        <f>SUMMARY!A19</f>
        <v>ZK109 - Programme Marketing, Digital &amp; Comms</v>
      </c>
      <c r="B18" s="840"/>
      <c r="C18" s="84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40" t="str">
        <f>SUMMARY!A20</f>
        <v>ZK110 - Programme Education &amp; Community Engagement</v>
      </c>
      <c r="B19" s="840"/>
      <c r="C19" s="84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40" t="str">
        <f>SUMMARY!A21</f>
        <v>ZK111 - Programme Volunteering</v>
      </c>
      <c r="B20" s="840"/>
      <c r="C20" s="84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40" t="str">
        <f>SUMMARY!A22</f>
        <v>ZK112 - Artist &amp; Guest Liaison</v>
      </c>
      <c r="B21" s="840"/>
      <c r="C21" s="84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40" t="str">
        <f>SUMMARY!A23</f>
        <v>ZK113 - Running Costs</v>
      </c>
      <c r="B22" s="840"/>
      <c r="C22" s="84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40" t="str">
        <f>SUMMARY!A24</f>
        <v>ZK114 - Admin &amp; Miscellaneous</v>
      </c>
      <c r="B23" s="840"/>
      <c r="C23" s="840"/>
      <c r="D23" s="316">
        <f>+'Admin &amp; Misc'!N66+'Admin &amp; Misc'!O66</f>
        <v>2946.27</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40">
        <f>SUMMARY!A25</f>
        <v>0</v>
      </c>
      <c r="B24" s="840"/>
      <c r="C24" s="84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0">
        <f>SUMMARY!A26</f>
        <v>0</v>
      </c>
      <c r="B25" s="840"/>
      <c r="C25" s="84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0"/>
      <c r="B26" s="840"/>
      <c r="C26" s="84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3051.27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105</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8"/>
      <c r="B36" s="84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8"/>
      <c r="B38" s="84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8"/>
      <c r="B40" s="84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l6FTErA6cy+44oFtr3LZOQXZKR8qvbuhJfno/Cjql8u3edDjm/toWv5mM9kmckIBqb6mNiiGYBPmI7vsoBt69w==" saltValue="AtpQuAOh6ZuA/yU6bJqCBw=="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IF(G65&gt;E65,"Budget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IF(AY65&lt;0,"Actual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ZK100.K116.C565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ZK100.K116.C565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ZK100.K116.C565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ZK100.K208.C565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ZK100.K208.C565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ZK100.K209.C565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ZK100.K209.C565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ZK100.K210.C565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ZK100.K210.C565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ZK100.K211.C565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ZK100.K211.C565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ZK100.K212.C565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ZK100.K212.C565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ZK100.K213.C565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ZK100.K213.C565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ZK100.K214.C565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ZK100.K214.C565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ZK100.K215.C565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ZK100.K215.C565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ZK100.K216.C565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ZK100.K216.C565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ZK100.K217.C565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ZK100.K217.C565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ZK100.K218.C565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ZK100.K218.C565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ZK100.K219.C565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ZK100.K219.C565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ZK100.K200.C565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ZK100.K200.C565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2"/>
      <c r="F66" s="852"/>
      <c r="G66" s="852"/>
      <c r="H66" s="852"/>
      <c r="I66" s="853"/>
      <c r="J66" s="854"/>
      <c r="K66" s="854"/>
      <c r="L66" s="854"/>
      <c r="M66" s="855"/>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4" workbookViewId="0">
      <selection activeCell="H644" sqref="G644:H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Roadsigns</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C565</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5125</v>
      </c>
      <c r="I7" s="712" t="s">
        <v>5094</v>
      </c>
      <c r="J7" s="712" t="s">
        <v>5089</v>
      </c>
      <c r="K7" s="713" t="s">
        <v>5090</v>
      </c>
      <c r="Q7" s="140" t="s">
        <v>5091</v>
      </c>
    </row>
    <row r="8" spans="1:19" hidden="1" x14ac:dyDescent="0.55000000000000004">
      <c r="A8" s="714"/>
      <c r="B8" s="715" t="s">
        <v>303</v>
      </c>
      <c r="C8" s="716" t="s">
        <v>5096</v>
      </c>
      <c r="D8" s="716"/>
      <c r="E8" s="717">
        <v>0</v>
      </c>
      <c r="F8" s="718">
        <f>+SUMIF(Sheet1!R:R,'PROJECT SUMMARY'!B8,Sheet1!S:S)</f>
        <v>0</v>
      </c>
      <c r="G8" s="718">
        <f>+SUMIF(Sheet1!O:O,'PROJECT SUMMARY'!B8,Sheet1!T:T)</f>
        <v>0</v>
      </c>
      <c r="H8" s="718">
        <f>+SUMIF(Sheet1!P:P,'PROJECT SUMMARY'!C8,Sheet1!U:U)</f>
        <v>0</v>
      </c>
      <c r="I8" s="718">
        <f>+E8-F8-G8</f>
        <v>0</v>
      </c>
      <c r="J8" s="718">
        <f>+SUMIF(Sheet1!O:O,'PROJECT SUMMARY'!B8,Sheet1!U:U)</f>
        <v>0</v>
      </c>
      <c r="K8" s="719">
        <f>+I8-J8</f>
        <v>0</v>
      </c>
      <c r="Q8" s="698">
        <f>+IF(SUM(E8:J8)=0,1,0)</f>
        <v>1</v>
      </c>
    </row>
    <row r="9" spans="1:19" x14ac:dyDescent="0.55000000000000004">
      <c r="A9" s="714" t="s">
        <v>82</v>
      </c>
      <c r="B9" s="715" t="str">
        <f>+'Commissioning &amp; Fees'!B8</f>
        <v>ZK101.K207.C565</v>
      </c>
      <c r="C9" s="716" t="s">
        <v>83</v>
      </c>
      <c r="D9" s="716"/>
      <c r="E9" s="717">
        <f>SUM(E10:E25)</f>
        <v>2946</v>
      </c>
      <c r="F9" s="718">
        <f>SUM(F10:F25)</f>
        <v>0</v>
      </c>
      <c r="G9" s="718">
        <f>SUM(G10:G25)</f>
        <v>0</v>
      </c>
      <c r="H9" s="718">
        <f>SUM(H10:H25)</f>
        <v>0</v>
      </c>
      <c r="I9" s="718">
        <f>+E9-F9-G9-H9</f>
        <v>2946</v>
      </c>
      <c r="J9" s="718">
        <f>SUM(J10:J25)</f>
        <v>0</v>
      </c>
      <c r="K9" s="719">
        <f>+I9-J9</f>
        <v>2946</v>
      </c>
      <c r="Q9" s="698">
        <f t="shared" ref="Q9:Q27" si="0">+IF(SUM(E9:J9)=0,1,0)</f>
        <v>0</v>
      </c>
    </row>
    <row r="10" spans="1:19" x14ac:dyDescent="0.55000000000000004">
      <c r="A10" s="699"/>
      <c r="B10" s="700"/>
      <c r="C10" s="724">
        <f>+'Commissioning &amp; Fees'!C9</f>
        <v>0</v>
      </c>
      <c r="D10" s="724" t="str">
        <f>+'Commissioning &amp; Fees'!D9</f>
        <v>Roadsigns</v>
      </c>
      <c r="E10" s="725">
        <f>+'Commissioning &amp; Fees'!G9</f>
        <v>3000</v>
      </c>
      <c r="F10" s="720"/>
      <c r="G10" s="720"/>
      <c r="H10" s="720"/>
      <c r="I10" s="720"/>
      <c r="J10" s="720"/>
      <c r="K10" s="721">
        <f t="shared" ref="K10:K74" si="1">+E10-F10-G10-J10</f>
        <v>3000</v>
      </c>
      <c r="Q10" s="698">
        <f t="shared" si="0"/>
        <v>0</v>
      </c>
    </row>
    <row r="11" spans="1:19" x14ac:dyDescent="0.55000000000000004">
      <c r="A11" s="699"/>
      <c r="B11" s="700"/>
      <c r="C11" s="737">
        <f>+'Commissioning &amp; Fees'!C10</f>
        <v>0</v>
      </c>
      <c r="D11" s="737" t="str">
        <f>+'Commissioning &amp; Fees'!D10</f>
        <v>Overspend from central admin</v>
      </c>
      <c r="E11" s="738">
        <f>+'Commissioning &amp; Fees'!G10</f>
        <v>51</v>
      </c>
      <c r="F11" s="720"/>
      <c r="G11" s="720"/>
      <c r="H11" s="720"/>
      <c r="I11" s="720"/>
      <c r="J11" s="720"/>
      <c r="K11" s="721">
        <f t="shared" si="1"/>
        <v>51</v>
      </c>
      <c r="Q11" s="698">
        <f t="shared" si="0"/>
        <v>0</v>
      </c>
    </row>
    <row r="12" spans="1:19" x14ac:dyDescent="0.55000000000000004">
      <c r="A12" s="699"/>
      <c r="B12" s="700"/>
      <c r="C12" s="737" t="str">
        <f>+'Commissioning &amp; Fees'!C11</f>
        <v>Move to staging</v>
      </c>
      <c r="D12" s="737">
        <f>+'Commissioning &amp; Fees'!D11</f>
        <v>0</v>
      </c>
      <c r="E12" s="738">
        <f>+'Commissioning &amp; Fees'!G11</f>
        <v>-105</v>
      </c>
      <c r="F12" s="720"/>
      <c r="G12" s="720"/>
      <c r="H12" s="720"/>
      <c r="I12" s="720"/>
      <c r="J12" s="720"/>
      <c r="K12" s="721">
        <f t="shared" si="1"/>
        <v>-105</v>
      </c>
      <c r="Q12" s="698">
        <f t="shared" si="0"/>
        <v>0</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ZK101.K207.C565</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hidden="1" x14ac:dyDescent="0.55000000000000004">
      <c r="A25" s="739"/>
      <c r="B25" s="740"/>
      <c r="C25" s="741" t="s">
        <v>301</v>
      </c>
      <c r="D25" s="741"/>
      <c r="E25" s="742"/>
      <c r="F25" s="720">
        <f>+IFERROR(VLOOKUP($B24,'[1]Sum table'!$A:$E,4,FALSE),0)</f>
        <v>0</v>
      </c>
      <c r="G25" s="720">
        <f>+IFERROR(VLOOKUP($B24,'[1]Sum table'!$A:$E,5,FALSE),0)</f>
        <v>0</v>
      </c>
      <c r="H25" s="720">
        <f>+IFERROR(VLOOKUP($B24,'[1]Sum table'!$A:$F,6,FALSE),0)</f>
        <v>0</v>
      </c>
      <c r="I25" s="720"/>
      <c r="J25" s="720">
        <f>+IFERROR(VLOOKUP($B24,'[1]Sum table'!$A:$G,7,FALSE),0)</f>
        <v>0</v>
      </c>
      <c r="K25" s="721"/>
      <c r="Q25" s="698">
        <f t="shared" si="0"/>
        <v>1</v>
      </c>
    </row>
    <row r="26" spans="1:17" hidden="1" x14ac:dyDescent="0.55000000000000004">
      <c r="A26" s="714" t="s">
        <v>84</v>
      </c>
      <c r="B26" s="715" t="str">
        <f>+'Commissioning &amp; Fees'!B25</f>
        <v>ZK101.K208.C565</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ZK101.K208.C565</v>
      </c>
      <c r="C27" s="724">
        <f>+'Commissioning &amp; Fees'!C26</f>
        <v>0</v>
      </c>
      <c r="D27" s="724" t="str">
        <f>+'Commissioning &amp; Fees'!D26</f>
        <v>Artist commission</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301</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3">+IF(SUM(E29:J29)=0,1,0)</f>
        <v>1</v>
      </c>
    </row>
    <row r="30" spans="1:17" hidden="1" x14ac:dyDescent="0.55000000000000004">
      <c r="A30" s="714" t="s">
        <v>86</v>
      </c>
      <c r="B30" s="715" t="str">
        <f>+'Commissioning &amp; Fees'!B29</f>
        <v>ZK101.K209.C565</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ZK101.K209.C565</v>
      </c>
      <c r="C31" s="737">
        <f>+'Commissioning &amp; Fees'!C30</f>
        <v>0</v>
      </c>
      <c r="D31" s="737" t="str">
        <f>+'Commissioning &amp; Fees'!D30</f>
        <v>Artist commission</v>
      </c>
      <c r="E31" s="738">
        <f>+'Commissioning &amp; Fees'!G30</f>
        <v>0</v>
      </c>
      <c r="F31" s="720"/>
      <c r="G31" s="720"/>
      <c r="H31" s="720"/>
      <c r="I31" s="720"/>
      <c r="J31" s="720"/>
      <c r="K31" s="721">
        <f t="shared" si="1"/>
        <v>0</v>
      </c>
      <c r="Q31" s="698">
        <f t="shared" si="3"/>
        <v>1</v>
      </c>
    </row>
    <row r="32" spans="1:17" hidden="1" x14ac:dyDescent="0.55000000000000004">
      <c r="A32" s="739"/>
      <c r="B32" s="740"/>
      <c r="C32" s="743" t="s">
        <v>301</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3"/>
        <v>1</v>
      </c>
    </row>
    <row r="33" spans="1:17" hidden="1" x14ac:dyDescent="0.55000000000000004">
      <c r="A33" s="714" t="s">
        <v>88</v>
      </c>
      <c r="B33" s="715" t="str">
        <f>+'Commissioning &amp; Fees'!B32</f>
        <v>ZK101.K210.C565</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ZK101.K210.C565</v>
      </c>
      <c r="C34" s="737">
        <f>+'Commissioning &amp; Fees'!C33</f>
        <v>0</v>
      </c>
      <c r="D34" s="737" t="str">
        <f>+'Commissioning &amp; Fees'!D33</f>
        <v>Artist commission</v>
      </c>
      <c r="E34" s="738">
        <f>+'Commissioning &amp; Fees'!G33</f>
        <v>0</v>
      </c>
      <c r="F34" s="720"/>
      <c r="G34" s="720"/>
      <c r="H34" s="720"/>
      <c r="I34" s="720"/>
      <c r="J34" s="720"/>
      <c r="K34" s="721">
        <f t="shared" si="1"/>
        <v>0</v>
      </c>
      <c r="Q34" s="698">
        <f t="shared" si="3"/>
        <v>1</v>
      </c>
    </row>
    <row r="35" spans="1:17" hidden="1" x14ac:dyDescent="0.55000000000000004">
      <c r="A35" s="699"/>
      <c r="B35" s="700"/>
      <c r="C35" s="743" t="s">
        <v>301</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3"/>
        <v>1</v>
      </c>
    </row>
    <row r="36" spans="1:17" hidden="1" x14ac:dyDescent="0.55000000000000004">
      <c r="A36" s="714" t="s">
        <v>90</v>
      </c>
      <c r="B36" s="715" t="str">
        <f>+'Commissioning &amp; Fees'!B35</f>
        <v>ZK101.K211.C565</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ZK101.K211.C565</v>
      </c>
      <c r="C37" s="737">
        <f>+'Commissioning &amp; Fees'!C36</f>
        <v>0</v>
      </c>
      <c r="D37" s="737" t="str">
        <f>+'Commissioning &amp; Fees'!D36</f>
        <v>Artist commission</v>
      </c>
      <c r="E37" s="738">
        <f>+'Commissioning &amp; Fees'!G36</f>
        <v>0</v>
      </c>
      <c r="F37" s="720"/>
      <c r="G37" s="720"/>
      <c r="H37" s="720"/>
      <c r="I37" s="720"/>
      <c r="J37" s="720"/>
      <c r="K37" s="721">
        <f t="shared" si="1"/>
        <v>0</v>
      </c>
      <c r="Q37" s="698">
        <f t="shared" si="3"/>
        <v>1</v>
      </c>
    </row>
    <row r="38" spans="1:17" hidden="1" x14ac:dyDescent="0.55000000000000004">
      <c r="A38" s="699"/>
      <c r="B38" s="700"/>
      <c r="C38" s="743" t="s">
        <v>301</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3"/>
        <v>1</v>
      </c>
    </row>
    <row r="39" spans="1:17" hidden="1" x14ac:dyDescent="0.55000000000000004">
      <c r="A39" s="722" t="s">
        <v>92</v>
      </c>
      <c r="B39" s="715" t="str">
        <f>+'Commissioning &amp; Fees'!B38</f>
        <v>ZK101.K212.C565</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ZK101.K212.C565</v>
      </c>
      <c r="C40" s="737">
        <f>+'Commissioning &amp; Fees'!C39</f>
        <v>0</v>
      </c>
      <c r="D40" s="737" t="str">
        <f>+'Commissioning &amp; Fees'!D39</f>
        <v>Artist commission</v>
      </c>
      <c r="E40" s="738">
        <f>+'Commissioning &amp; Fees'!G39</f>
        <v>0</v>
      </c>
      <c r="F40" s="720"/>
      <c r="G40" s="720"/>
      <c r="H40" s="720"/>
      <c r="I40" s="720"/>
      <c r="J40" s="720"/>
      <c r="K40" s="721">
        <f t="shared" si="1"/>
        <v>0</v>
      </c>
      <c r="Q40" s="698">
        <f t="shared" si="3"/>
        <v>1</v>
      </c>
    </row>
    <row r="41" spans="1:17" hidden="1" x14ac:dyDescent="0.55000000000000004">
      <c r="A41" s="699"/>
      <c r="B41" s="700"/>
      <c r="C41" s="743" t="s">
        <v>301</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3"/>
        <v>1</v>
      </c>
    </row>
    <row r="42" spans="1:17" hidden="1" x14ac:dyDescent="0.55000000000000004">
      <c r="A42" s="722" t="s">
        <v>94</v>
      </c>
      <c r="B42" s="715" t="str">
        <f>+'Commissioning &amp; Fees'!B41</f>
        <v>ZK101.K213.C565</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55000000000000004">
      <c r="A43" s="703"/>
      <c r="B43" s="704" t="str">
        <f>+B42</f>
        <v>ZK101.K213.C565</v>
      </c>
      <c r="C43" s="737">
        <f>+'Commissioning &amp; Fees'!C42</f>
        <v>0</v>
      </c>
      <c r="D43" s="737" t="str">
        <f>+'Commissioning &amp; Fees'!D42</f>
        <v>Artist commission</v>
      </c>
      <c r="E43" s="738">
        <f>+'Commissioning &amp; Fees'!G42</f>
        <v>0</v>
      </c>
      <c r="F43" s="720"/>
      <c r="G43" s="720"/>
      <c r="H43" s="720"/>
      <c r="I43" s="720"/>
      <c r="J43" s="720"/>
      <c r="K43" s="721">
        <f t="shared" si="1"/>
        <v>0</v>
      </c>
      <c r="Q43" s="698">
        <f t="shared" si="3"/>
        <v>1</v>
      </c>
    </row>
    <row r="44" spans="1:17" hidden="1" x14ac:dyDescent="0.55000000000000004">
      <c r="A44" s="699"/>
      <c r="B44" s="700"/>
      <c r="C44" s="743" t="s">
        <v>301</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3"/>
        <v>1</v>
      </c>
    </row>
    <row r="45" spans="1:17" hidden="1" x14ac:dyDescent="0.55000000000000004">
      <c r="A45" s="722" t="s">
        <v>96</v>
      </c>
      <c r="B45" s="715" t="str">
        <f>+'Commissioning &amp; Fees'!B44</f>
        <v>ZK101.K214.C565</v>
      </c>
      <c r="C45" s="716" t="s">
        <v>97</v>
      </c>
      <c r="D45" s="716"/>
      <c r="E45" s="718">
        <f>SUM(E46:E47)</f>
        <v>0</v>
      </c>
      <c r="F45" s="718">
        <f>SUM(F46:F47)</f>
        <v>0</v>
      </c>
      <c r="G45" s="718">
        <f>SUM(G46:G47)</f>
        <v>0</v>
      </c>
      <c r="H45" s="718">
        <f>SUM(H46:H47)</f>
        <v>0</v>
      </c>
      <c r="I45" s="718">
        <f>+E45-F45-G45-H45</f>
        <v>0</v>
      </c>
      <c r="J45" s="718">
        <f>SUM(J46:J47)</f>
        <v>0</v>
      </c>
      <c r="K45" s="719">
        <f>+I45-J45</f>
        <v>0</v>
      </c>
      <c r="Q45" s="698">
        <f t="shared" si="3"/>
        <v>1</v>
      </c>
    </row>
    <row r="46" spans="1:17" hidden="1" x14ac:dyDescent="0.55000000000000004">
      <c r="A46" s="703"/>
      <c r="B46" s="704" t="str">
        <f>+B45</f>
        <v>ZK101.K214.C565</v>
      </c>
      <c r="C46" s="737">
        <f>+'Commissioning &amp; Fees'!C45</f>
        <v>0</v>
      </c>
      <c r="D46" s="737">
        <f>+'Commissioning &amp; Fees'!D45</f>
        <v>0</v>
      </c>
      <c r="E46" s="738">
        <f>+'Commissioning &amp; Fees'!G45</f>
        <v>0</v>
      </c>
      <c r="F46" s="720"/>
      <c r="G46" s="720"/>
      <c r="H46" s="720"/>
      <c r="I46" s="720"/>
      <c r="J46" s="720"/>
      <c r="K46" s="721">
        <f t="shared" si="1"/>
        <v>0</v>
      </c>
      <c r="Q46" s="698">
        <f t="shared" si="3"/>
        <v>1</v>
      </c>
    </row>
    <row r="47" spans="1:17" hidden="1" x14ac:dyDescent="0.55000000000000004">
      <c r="A47" s="699"/>
      <c r="B47" s="700"/>
      <c r="C47" s="743" t="s">
        <v>301</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3"/>
        <v>1</v>
      </c>
    </row>
    <row r="48" spans="1:17" hidden="1" x14ac:dyDescent="0.55000000000000004">
      <c r="A48" s="722" t="s">
        <v>98</v>
      </c>
      <c r="B48" s="715" t="str">
        <f>+'Commissioning &amp; Fees'!B47</f>
        <v>ZK101.K215.C565</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ZK101.K215.C565</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55000000000000004">
      <c r="A50" s="699"/>
      <c r="B50" s="700"/>
      <c r="C50" s="743" t="s">
        <v>301</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3"/>
        <v>1</v>
      </c>
    </row>
    <row r="51" spans="1:17" hidden="1" x14ac:dyDescent="0.55000000000000004">
      <c r="A51" s="714" t="s">
        <v>100</v>
      </c>
      <c r="B51" s="715" t="str">
        <f>+'Commissioning &amp; Fees'!B50</f>
        <v>ZK101.K216.C565</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ZK101.K216.C565</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55000000000000004">
      <c r="A53" s="699"/>
      <c r="B53" s="700"/>
      <c r="C53" s="743" t="s">
        <v>301</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3"/>
        <v>1</v>
      </c>
    </row>
    <row r="54" spans="1:17" hidden="1" x14ac:dyDescent="0.55000000000000004">
      <c r="A54" s="714" t="s">
        <v>102</v>
      </c>
      <c r="B54" s="715" t="str">
        <f>+'Commissioning &amp; Fees'!B53</f>
        <v>ZK101.K217.C565</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ZK101.K217.C565</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55000000000000004">
      <c r="A56" s="699"/>
      <c r="B56" s="700"/>
      <c r="C56" s="743" t="s">
        <v>301</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3"/>
        <v>1</v>
      </c>
    </row>
    <row r="57" spans="1:17" hidden="1" x14ac:dyDescent="0.55000000000000004">
      <c r="A57" s="714" t="s">
        <v>104</v>
      </c>
      <c r="B57" s="715" t="str">
        <f>+'Commissioning &amp; Fees'!B56</f>
        <v>ZK101.K218.C565</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55000000000000004">
      <c r="A58" s="699"/>
      <c r="B58" s="700" t="str">
        <f>+B57</f>
        <v>ZK101.K218.C565</v>
      </c>
      <c r="C58" s="737">
        <f>+'Commissioning &amp; Fees'!C57</f>
        <v>0</v>
      </c>
      <c r="D58" s="737">
        <f>+'Commissioning &amp; Fees'!D57</f>
        <v>0</v>
      </c>
      <c r="E58" s="738">
        <f>+'Commissioning &amp; Fees'!G57</f>
        <v>0</v>
      </c>
      <c r="F58" s="720"/>
      <c r="G58" s="720"/>
      <c r="H58" s="720"/>
      <c r="I58" s="720"/>
      <c r="J58" s="720"/>
      <c r="K58" s="721">
        <f t="shared" si="1"/>
        <v>0</v>
      </c>
      <c r="Q58" s="698">
        <f t="shared" si="3"/>
        <v>1</v>
      </c>
    </row>
    <row r="59" spans="1:17" hidden="1" x14ac:dyDescent="0.55000000000000004">
      <c r="A59" s="739"/>
      <c r="B59" s="740"/>
      <c r="C59" s="743" t="s">
        <v>301</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3"/>
        <v>1</v>
      </c>
    </row>
    <row r="60" spans="1:17" hidden="1" x14ac:dyDescent="0.55000000000000004">
      <c r="A60" s="722" t="s">
        <v>106</v>
      </c>
      <c r="B60" s="715" t="str">
        <f>+'Commissioning &amp; Fees'!B59</f>
        <v>ZK101.K219.C565</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ZK101.K219.C565</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55000000000000004">
      <c r="A62" s="739"/>
      <c r="B62" s="740"/>
      <c r="C62" s="743" t="s">
        <v>301</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3"/>
        <v>1</v>
      </c>
    </row>
    <row r="63" spans="1:17" hidden="1" x14ac:dyDescent="0.55000000000000004">
      <c r="A63" s="714" t="s">
        <v>108</v>
      </c>
      <c r="B63" s="715" t="str">
        <f>+'Development R&amp;D'!B8</f>
        <v>ZK102.K201.C565</v>
      </c>
      <c r="C63" s="716" t="s">
        <v>109</v>
      </c>
      <c r="D63" s="716"/>
      <c r="E63" s="723">
        <f>SUM(E64:E65)</f>
        <v>0</v>
      </c>
      <c r="F63" s="723">
        <f>SUM(F64:F85)</f>
        <v>0</v>
      </c>
      <c r="G63" s="723">
        <f>SUM(G64:G85)</f>
        <v>0</v>
      </c>
      <c r="H63" s="723">
        <f>SUM(H64:H85)</f>
        <v>0</v>
      </c>
      <c r="I63" s="723">
        <f>+E63-F63-G63</f>
        <v>0</v>
      </c>
      <c r="J63" s="723">
        <f>SUM(J64:J85)</f>
        <v>0</v>
      </c>
      <c r="K63" s="719">
        <f>+I63-J63</f>
        <v>0</v>
      </c>
      <c r="Q63" s="698">
        <f t="shared" si="3"/>
        <v>1</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si="1"/>
        <v>0</v>
      </c>
      <c r="Q64" s="698">
        <f t="shared" si="3"/>
        <v>1</v>
      </c>
    </row>
    <row r="65" spans="1:17" hidden="1" x14ac:dyDescent="0.55000000000000004">
      <c r="A65" s="699"/>
      <c r="B65" s="700"/>
      <c r="C65" s="724">
        <f>+'Development R&amp;D'!C10</f>
        <v>0</v>
      </c>
      <c r="D65" s="724">
        <f>+'Development R&amp;D'!D10</f>
        <v>0</v>
      </c>
      <c r="E65" s="744">
        <f>+'Development R&amp;D'!G10</f>
        <v>0</v>
      </c>
      <c r="F65" s="720"/>
      <c r="G65" s="720"/>
      <c r="H65" s="720"/>
      <c r="I65" s="720"/>
      <c r="J65" s="720"/>
      <c r="K65" s="721">
        <f t="shared" si="1"/>
        <v>0</v>
      </c>
      <c r="Q65" s="698">
        <f t="shared" si="3"/>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4"/>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55000000000000004">
      <c r="A84" s="699"/>
      <c r="B84" s="700" t="str">
        <f>+B63</f>
        <v>ZK102.K201.C565</v>
      </c>
      <c r="C84" s="724">
        <f>+'Development R&amp;D'!C29</f>
        <v>0</v>
      </c>
      <c r="D84" s="724">
        <f>+'Development R&amp;D'!D29</f>
        <v>0</v>
      </c>
      <c r="E84" s="744">
        <f>+'Development R&amp;D'!G29</f>
        <v>0</v>
      </c>
      <c r="F84" s="720"/>
      <c r="G84" s="720"/>
      <c r="H84" s="720"/>
      <c r="I84" s="720"/>
      <c r="J84" s="720"/>
      <c r="K84" s="721">
        <f t="shared" si="4"/>
        <v>0</v>
      </c>
      <c r="Q84" s="698">
        <f t="shared" si="3"/>
        <v>1</v>
      </c>
    </row>
    <row r="85" spans="1:17" hidden="1" x14ac:dyDescent="0.55000000000000004">
      <c r="A85" s="739"/>
      <c r="B85" s="740"/>
      <c r="C85" s="741" t="s">
        <v>301</v>
      </c>
      <c r="D85" s="741"/>
      <c r="E85" s="744"/>
      <c r="F85" s="720">
        <f>+IFERROR(VLOOKUP($B84,'[1]Sum table'!$A:$E,4,FALSE),0)</f>
        <v>0</v>
      </c>
      <c r="G85" s="720">
        <f>+IFERROR(VLOOKUP($B84,'[1]Sum table'!$A:$E,5,FALSE),0)</f>
        <v>0</v>
      </c>
      <c r="H85" s="720">
        <f>+IFERROR(VLOOKUP($B84,'[1]Sum table'!$A:$F,6,FALSE),0)</f>
        <v>0</v>
      </c>
      <c r="I85" s="720"/>
      <c r="J85" s="720">
        <f>+IFERROR(VLOOKUP($B84,'[1]Sum table'!$A:$G,7,FALSE),0)</f>
        <v>0</v>
      </c>
      <c r="K85" s="721"/>
      <c r="Q85" s="698">
        <f t="shared" si="3"/>
        <v>1</v>
      </c>
    </row>
    <row r="86" spans="1:17" hidden="1" x14ac:dyDescent="0.55000000000000004">
      <c r="A86" s="714" t="s">
        <v>112</v>
      </c>
      <c r="B86" s="715" t="str">
        <f>+'Development R&amp;D'!B31</f>
        <v>ZK102.K115.C565</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55000000000000004">
      <c r="A89" s="699"/>
      <c r="B89" s="700" t="str">
        <f>+B86</f>
        <v>ZK102.K115.C565</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55000000000000004">
      <c r="A90" s="739"/>
      <c r="B90" s="740"/>
      <c r="C90" s="743" t="s">
        <v>301</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ZK102.K116.C565</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55000000000000004">
      <c r="A94" s="699"/>
      <c r="B94" s="700" t="str">
        <f>+B91</f>
        <v>ZK102.K116.C565</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55000000000000004">
      <c r="A95" s="739"/>
      <c r="B95" s="740"/>
      <c r="C95" s="743" t="s">
        <v>301</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5"/>
        <v>1</v>
      </c>
    </row>
    <row r="96" spans="1:17" hidden="1" x14ac:dyDescent="0.55000000000000004">
      <c r="A96" s="714" t="s">
        <v>114</v>
      </c>
      <c r="B96" s="715" t="str">
        <f>+'Development R&amp;D'!B41</f>
        <v>ZK102.K202.C565</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55000000000000004">
      <c r="A99" s="703"/>
      <c r="B99" s="700" t="str">
        <f>+B96</f>
        <v>ZK102.K202.C565</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55000000000000004">
      <c r="A100" s="699"/>
      <c r="B100" s="700"/>
      <c r="C100" s="743" t="s">
        <v>301</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5"/>
        <v>1</v>
      </c>
    </row>
    <row r="101" spans="1:17" hidden="1" x14ac:dyDescent="0.55000000000000004">
      <c r="A101" s="714" t="s">
        <v>116</v>
      </c>
      <c r="B101" s="715" t="str">
        <f>+'Development R&amp;D'!B46</f>
        <v>ZK102.K203.C565</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55000000000000004">
      <c r="A104" s="699"/>
      <c r="B104" s="700" t="str">
        <f>+B101</f>
        <v>ZK102.K203.C565</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55000000000000004">
      <c r="A105" s="699"/>
      <c r="B105" s="700"/>
      <c r="C105" s="743" t="s">
        <v>301</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5"/>
        <v>1</v>
      </c>
    </row>
    <row r="106" spans="1:17" hidden="1" x14ac:dyDescent="0.55000000000000004">
      <c r="A106" s="714" t="s">
        <v>317</v>
      </c>
      <c r="B106" s="715" t="str">
        <f>+'Development R&amp;D'!B51</f>
        <v>ZK102.K117.C565</v>
      </c>
      <c r="C106" s="716" t="s">
        <v>5095</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55000000000000004">
      <c r="A108" s="699"/>
      <c r="B108" s="700" t="str">
        <f>+B106</f>
        <v>ZK102.K117.C565</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55000000000000004">
      <c r="A109" s="699"/>
      <c r="B109" s="700"/>
      <c r="C109" s="743" t="s">
        <v>301</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5"/>
        <v>1</v>
      </c>
    </row>
    <row r="110" spans="1:17" hidden="1" x14ac:dyDescent="0.55000000000000004">
      <c r="A110" s="722" t="s">
        <v>118</v>
      </c>
      <c r="B110" s="715" t="str">
        <f>+'Creative &amp; Production'!B8</f>
        <v>ZK103.K161.C565</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5"/>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55000000000000004">
      <c r="A126" s="699"/>
      <c r="B126" s="700" t="str">
        <f>+B110</f>
        <v>ZK103.K161.C565</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55000000000000004">
      <c r="A127" s="739"/>
      <c r="B127" s="740"/>
      <c r="C127" s="741" t="s">
        <v>301</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5"/>
        <v>1</v>
      </c>
    </row>
    <row r="128" spans="1:17" hidden="1" x14ac:dyDescent="0.55000000000000004">
      <c r="A128" s="722" t="s">
        <v>120</v>
      </c>
      <c r="B128" s="715" t="str">
        <f>+'Creative &amp; Production'!B26</f>
        <v>ZK103.K223.C565</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55000000000000004">
      <c r="A140" s="703"/>
      <c r="B140" s="715" t="str">
        <f>+B128</f>
        <v>ZK103.K223.C565</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55000000000000004">
      <c r="A141" s="739"/>
      <c r="B141" s="740"/>
      <c r="C141" s="743" t="s">
        <v>301</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5"/>
        <v>1</v>
      </c>
    </row>
    <row r="142" spans="1:17" hidden="1" x14ac:dyDescent="0.55000000000000004">
      <c r="A142" s="722" t="s">
        <v>122</v>
      </c>
      <c r="B142" s="715" t="str">
        <f>+'Creative &amp; Production'!B40</f>
        <v>ZK103.K224.C565</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5"/>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55000000000000004">
      <c r="A146" s="703"/>
      <c r="B146" s="740" t="str">
        <f>+B142</f>
        <v>ZK103.K224.C565</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hidden="1" x14ac:dyDescent="0.55000000000000004">
      <c r="A147" s="739"/>
      <c r="B147" s="740" t="s">
        <v>290</v>
      </c>
      <c r="C147" s="743" t="s">
        <v>301</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5"/>
        <v>1</v>
      </c>
    </row>
    <row r="148" spans="1:17" hidden="1" x14ac:dyDescent="0.55000000000000004">
      <c r="A148" s="722" t="s">
        <v>124</v>
      </c>
      <c r="B148" s="715" t="str">
        <f>+'Creative &amp; Production'!B46</f>
        <v>ZK103.K225.C565</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55000000000000004">
      <c r="A153" s="699"/>
      <c r="B153" s="700" t="str">
        <f>+B148</f>
        <v>ZK103.K225.C565</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55000000000000004">
      <c r="A154" s="699"/>
      <c r="B154" s="700"/>
      <c r="C154" s="743" t="s">
        <v>301</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5"/>
        <v>1</v>
      </c>
    </row>
    <row r="155" spans="1:17" hidden="1" x14ac:dyDescent="0.55000000000000004">
      <c r="A155" s="722" t="s">
        <v>126</v>
      </c>
      <c r="B155" s="715" t="str">
        <f>+'Creative &amp; Production'!B53</f>
        <v>ZK103.K226.C565</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55000000000000004">
      <c r="A170" s="699"/>
      <c r="B170" s="700" t="str">
        <f>+B155</f>
        <v>ZK103.K226.C565</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55000000000000004">
      <c r="A171" s="699"/>
      <c r="B171" s="700"/>
      <c r="C171" s="743" t="s">
        <v>301</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8"/>
        <v>1</v>
      </c>
    </row>
    <row r="172" spans="1:17" hidden="1" x14ac:dyDescent="0.55000000000000004">
      <c r="A172" s="722" t="s">
        <v>128</v>
      </c>
      <c r="B172" s="715" t="str">
        <f>+'Creative &amp; Production'!B70</f>
        <v>ZK103.K227.C565</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8"/>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7"/>
        <v>0</v>
      </c>
      <c r="Q173" s="698">
        <f t="shared" si="8"/>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7"/>
        <v>0</v>
      </c>
      <c r="Q174" s="698">
        <f t="shared" si="8"/>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7"/>
        <v>0</v>
      </c>
      <c r="Q175" s="698">
        <f t="shared" si="8"/>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7"/>
        <v>0</v>
      </c>
      <c r="Q176" s="698">
        <f t="shared" si="8"/>
        <v>1</v>
      </c>
    </row>
    <row r="177" spans="1:17" hidden="1" x14ac:dyDescent="0.55000000000000004">
      <c r="A177" s="699"/>
      <c r="B177" s="700" t="str">
        <f>+B172</f>
        <v>ZK103.K227.C565</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hidden="1" x14ac:dyDescent="0.55000000000000004">
      <c r="A178" s="699"/>
      <c r="B178" s="700"/>
      <c r="C178" s="743" t="s">
        <v>301</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8"/>
        <v>1</v>
      </c>
    </row>
    <row r="179" spans="1:17" hidden="1" x14ac:dyDescent="0.55000000000000004">
      <c r="A179" s="722" t="s">
        <v>130</v>
      </c>
      <c r="B179" s="715" t="str">
        <f>+Performers!B8</f>
        <v>ZK104.K231.C565</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55000000000000004">
      <c r="A186" s="699"/>
      <c r="B186" s="700" t="str">
        <f>+B179</f>
        <v>ZK104.K231.C565</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55000000000000004">
      <c r="A187" s="739"/>
      <c r="B187" s="740"/>
      <c r="C187" s="741" t="s">
        <v>301</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8"/>
        <v>1</v>
      </c>
    </row>
    <row r="188" spans="1:17" hidden="1" x14ac:dyDescent="0.55000000000000004">
      <c r="A188" s="722" t="s">
        <v>132</v>
      </c>
      <c r="B188" s="715" t="str">
        <f>+Performers!B17</f>
        <v>ZK104.K232.C565</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55000000000000004">
      <c r="A195" s="699"/>
      <c r="B195" s="700" t="str">
        <f>+B188</f>
        <v>ZK104.K232.C565</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55000000000000004">
      <c r="A196" s="739"/>
      <c r="B196" s="740"/>
      <c r="C196" s="743" t="s">
        <v>301</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8"/>
        <v>1</v>
      </c>
    </row>
    <row r="197" spans="1:17" hidden="1" x14ac:dyDescent="0.55000000000000004">
      <c r="A197" s="722" t="s">
        <v>134</v>
      </c>
      <c r="B197" s="715" t="str">
        <f>+Performers!B26</f>
        <v>ZK104.K233.C565</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55000000000000004">
      <c r="A201" s="703"/>
      <c r="B201" s="704" t="str">
        <f>+B197</f>
        <v>ZK104.K233.C565</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55000000000000004">
      <c r="A202" s="739"/>
      <c r="B202" s="740"/>
      <c r="C202" s="743" t="s">
        <v>301</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8"/>
        <v>1</v>
      </c>
    </row>
    <row r="203" spans="1:17" hidden="1" x14ac:dyDescent="0.55000000000000004">
      <c r="A203" s="722" t="s">
        <v>136</v>
      </c>
      <c r="B203" s="715" t="str">
        <f>+'Rehearsal Costs'!B8</f>
        <v>ZK105.K237.C565</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55000000000000004">
      <c r="A217" s="699"/>
      <c r="B217" s="700" t="str">
        <f>+B203</f>
        <v>ZK105.K237.C565</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55000000000000004">
      <c r="A218" s="739"/>
      <c r="B218" s="740"/>
      <c r="C218" s="741" t="s">
        <v>301</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8"/>
        <v>1</v>
      </c>
    </row>
    <row r="219" spans="1:17" hidden="1" x14ac:dyDescent="0.55000000000000004">
      <c r="A219" s="722" t="s">
        <v>138</v>
      </c>
      <c r="B219" s="715" t="str">
        <f>+'Rehearsal Costs'!B24</f>
        <v>ZK105.K238.C565</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55000000000000004">
      <c r="A226" s="699"/>
      <c r="B226" s="700" t="str">
        <f>+B219</f>
        <v>ZK105.K238.C565</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55000000000000004">
      <c r="A227" s="739"/>
      <c r="B227" s="740"/>
      <c r="C227" s="743" t="s">
        <v>301</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11"/>
        <v>1</v>
      </c>
    </row>
    <row r="228" spans="1:17" hidden="1" x14ac:dyDescent="0.55000000000000004">
      <c r="A228" s="722" t="s">
        <v>140</v>
      </c>
      <c r="B228" s="715" t="str">
        <f>+'Rehearsal Costs'!B33</f>
        <v>ZK105.K239.C565</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55000000000000004">
      <c r="A231" s="703"/>
      <c r="B231" s="704" t="str">
        <f>+B228</f>
        <v>ZK105.K239.C565</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55000000000000004">
      <c r="A232" s="739"/>
      <c r="B232" s="740"/>
      <c r="C232" s="743" t="s">
        <v>301</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1"/>
        <v>1</v>
      </c>
    </row>
    <row r="233" spans="1:17" hidden="1" x14ac:dyDescent="0.55000000000000004">
      <c r="A233" s="722" t="s">
        <v>142</v>
      </c>
      <c r="B233" s="715" t="str">
        <f>+'Rehearsal Costs'!B38</f>
        <v>ZK105.K240.C565</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55000000000000004">
      <c r="A234" s="703"/>
      <c r="B234" s="700" t="str">
        <f>+B233</f>
        <v>ZK105.K240.C565</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55000000000000004">
      <c r="A235" s="703"/>
      <c r="B235" s="704" t="str">
        <f>+B233</f>
        <v>ZK105.K240.C565</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55000000000000004">
      <c r="A236" s="699"/>
      <c r="B236" s="700"/>
      <c r="C236" s="743" t="s">
        <v>301</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11"/>
        <v>1</v>
      </c>
    </row>
    <row r="237" spans="1:17" hidden="1" x14ac:dyDescent="0.55000000000000004">
      <c r="A237" s="722" t="s">
        <v>144</v>
      </c>
      <c r="B237" s="715" t="str">
        <f>+'Technical &amp; Production'!B8</f>
        <v>ZK106.K244.C565</v>
      </c>
      <c r="C237" s="716" t="s">
        <v>145</v>
      </c>
      <c r="D237" s="716"/>
      <c r="E237" s="717">
        <f>SUM(E238:E249)</f>
        <v>0</v>
      </c>
      <c r="F237" s="718">
        <f>SUM(F238:F249)</f>
        <v>0</v>
      </c>
      <c r="G237" s="718">
        <f>SUM(G238:G249)</f>
        <v>0</v>
      </c>
      <c r="H237" s="718">
        <f>SUM(H238:H249)</f>
        <v>0</v>
      </c>
      <c r="I237" s="718">
        <f>+E237-F237-G237</f>
        <v>0</v>
      </c>
      <c r="J237" s="718">
        <f>SUM(J238:J249)</f>
        <v>0</v>
      </c>
      <c r="K237" s="719">
        <f>+I237-J237</f>
        <v>0</v>
      </c>
      <c r="Q237" s="698">
        <f t="shared" si="11"/>
        <v>1</v>
      </c>
    </row>
    <row r="238" spans="1:17" hidden="1" x14ac:dyDescent="0.55000000000000004">
      <c r="A238" s="699"/>
      <c r="B238" s="700"/>
      <c r="C238" s="724">
        <f>+'Technical &amp; Production'!C9</f>
        <v>0</v>
      </c>
      <c r="D238" s="724">
        <f>+'Technical &amp; Production'!D9</f>
        <v>0</v>
      </c>
      <c r="E238" s="738">
        <f>+'Technical &amp; Production'!G9</f>
        <v>0</v>
      </c>
      <c r="F238" s="720"/>
      <c r="G238" s="720"/>
      <c r="H238" s="720"/>
      <c r="I238" s="720"/>
      <c r="J238" s="720"/>
      <c r="K238" s="728">
        <f t="shared" ref="K238:K248" si="12">+E238-F238-G238-J238</f>
        <v>0</v>
      </c>
      <c r="Q238" s="698">
        <f t="shared" si="11"/>
        <v>1</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55000000000000004">
      <c r="A248" s="699"/>
      <c r="B248" s="700" t="str">
        <f>+B237</f>
        <v>ZK106.K244.C565</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hidden="1" x14ac:dyDescent="0.55000000000000004">
      <c r="A249" s="739"/>
      <c r="B249" s="740"/>
      <c r="C249" s="741" t="s">
        <v>301</v>
      </c>
      <c r="D249" s="741"/>
      <c r="E249" s="742"/>
      <c r="F249" s="720">
        <f>+IFERROR(VLOOKUP($B248,'[1]Sum table'!$A:$E,4,FALSE),0)</f>
        <v>0</v>
      </c>
      <c r="G249" s="720">
        <f>+IFERROR(VLOOKUP($B248,'[1]Sum table'!$A:$E,5,FALSE),0)</f>
        <v>0</v>
      </c>
      <c r="H249" s="720">
        <f>+IFERROR(VLOOKUP($B248,'[1]Sum table'!$A:$F,6,FALSE),0)</f>
        <v>0</v>
      </c>
      <c r="I249" s="720"/>
      <c r="J249" s="720">
        <f>+IFERROR(VLOOKUP($B248,'[1]Sum table'!$A:$G,7,FALSE),0)</f>
        <v>0</v>
      </c>
      <c r="K249" s="721"/>
      <c r="Q249" s="698">
        <f t="shared" si="11"/>
        <v>1</v>
      </c>
    </row>
    <row r="250" spans="1:17" x14ac:dyDescent="0.55000000000000004">
      <c r="A250" s="722" t="s">
        <v>146</v>
      </c>
      <c r="B250" s="715" t="str">
        <f>+'Technical &amp; Production'!B21</f>
        <v>ZK106.K245.C565</v>
      </c>
      <c r="C250" s="716" t="s">
        <v>147</v>
      </c>
      <c r="D250" s="716"/>
      <c r="E250" s="717">
        <f>SUM(E251:E260)</f>
        <v>105</v>
      </c>
      <c r="F250" s="718">
        <f>SUM(F251:F260)</f>
        <v>0</v>
      </c>
      <c r="G250" s="718">
        <f>SUM(G251:G260)</f>
        <v>0</v>
      </c>
      <c r="H250" s="718">
        <f>SUM(H251:H260)</f>
        <v>105</v>
      </c>
      <c r="I250" s="718">
        <f>+E250-F250-G250-H250</f>
        <v>0</v>
      </c>
      <c r="J250" s="718">
        <f>SUM(J251:J260)</f>
        <v>0</v>
      </c>
      <c r="K250" s="719">
        <f>+I250-J250</f>
        <v>0</v>
      </c>
      <c r="Q250" s="698">
        <f>+IF(SUM(E250:K250)=0,1,0)</f>
        <v>0</v>
      </c>
    </row>
    <row r="251" spans="1:17" x14ac:dyDescent="0.55000000000000004">
      <c r="A251" s="699"/>
      <c r="B251" s="700"/>
      <c r="C251" s="724">
        <f>+'Technical &amp; Production'!C22</f>
        <v>0</v>
      </c>
      <c r="D251" s="724" t="str">
        <f>+'Technical &amp; Production'!D22</f>
        <v>Plinth</v>
      </c>
      <c r="E251" s="738">
        <f>+'Technical &amp; Production'!G22</f>
        <v>105</v>
      </c>
      <c r="F251" s="720"/>
      <c r="G251" s="720"/>
      <c r="H251" s="720"/>
      <c r="I251" s="720"/>
      <c r="J251" s="720"/>
      <c r="K251" s="728">
        <f t="shared" ref="K251:K259" si="13">+E251-F251-G251-J251</f>
        <v>105</v>
      </c>
      <c r="Q251" s="698">
        <f t="shared" si="11"/>
        <v>0</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55000000000000004">
      <c r="A259" s="699"/>
      <c r="B259" s="700" t="str">
        <f>+B250</f>
        <v>ZK106.K245.C565</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hidden="1" x14ac:dyDescent="0.55000000000000004">
      <c r="A260" s="739"/>
      <c r="B260" s="740"/>
      <c r="C260" s="743" t="s">
        <v>301</v>
      </c>
      <c r="D260" s="743"/>
      <c r="E260" s="738"/>
      <c r="F260" s="720">
        <f>+IFERROR(VLOOKUP($B259,'[1]Sum table'!$A:$E,4,FALSE),0)</f>
        <v>0</v>
      </c>
      <c r="G260" s="720">
        <f>+IFERROR(VLOOKUP($B259,'[1]Sum table'!$A:$E,5,FALSE),0)</f>
        <v>0</v>
      </c>
      <c r="H260" s="720">
        <f>+IFERROR(VLOOKUP($B259,'[1]Sum table'!$A:$F,6,FALSE),0)</f>
        <v>105</v>
      </c>
      <c r="I260" s="720"/>
      <c r="J260" s="720">
        <f>+IFERROR(VLOOKUP($B259,'[1]Sum table'!$A:$G,7,FALSE),0)</f>
        <v>0</v>
      </c>
      <c r="K260" s="721"/>
      <c r="Q260" s="698">
        <f t="shared" si="11"/>
        <v>0</v>
      </c>
    </row>
    <row r="261" spans="1:17" hidden="1" x14ac:dyDescent="0.55000000000000004">
      <c r="A261" s="722" t="s">
        <v>148</v>
      </c>
      <c r="B261" s="715" t="str">
        <f>+'Technical &amp; Production'!B32</f>
        <v>ZK106.K246.C565</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55000000000000004">
      <c r="A269" s="703"/>
      <c r="B269" s="704" t="str">
        <f>+B261</f>
        <v>ZK106.K246.C565</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55000000000000004">
      <c r="A270" s="739"/>
      <c r="B270" s="740"/>
      <c r="C270" s="743" t="s">
        <v>301</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11"/>
        <v>1</v>
      </c>
    </row>
    <row r="271" spans="1:17" hidden="1" x14ac:dyDescent="0.55000000000000004">
      <c r="A271" s="722" t="s">
        <v>150</v>
      </c>
      <c r="B271" s="715" t="str">
        <f>+'Technical &amp; Production'!B42</f>
        <v>ZK106.K247.C565</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55000000000000004">
      <c r="A273" s="703"/>
      <c r="B273" s="700" t="str">
        <f>+B271</f>
        <v>ZK106.K247.C565</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55000000000000004">
      <c r="A278" s="699"/>
      <c r="B278" s="700" t="str">
        <f>+B271</f>
        <v>ZK106.K247.C565</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55000000000000004">
      <c r="A279" s="699"/>
      <c r="B279" s="700"/>
      <c r="C279" s="743" t="s">
        <v>301</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11"/>
        <v>1</v>
      </c>
    </row>
    <row r="280" spans="1:17" hidden="1" x14ac:dyDescent="0.55000000000000004">
      <c r="A280" s="722" t="s">
        <v>152</v>
      </c>
      <c r="B280" s="715" t="str">
        <f>+'Technical &amp; Production'!B51</f>
        <v>ZK106.K128.C565</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55000000000000004">
      <c r="A287" s="699"/>
      <c r="B287" s="700" t="str">
        <f>+B280</f>
        <v>ZK106.K128.C565</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55000000000000004">
      <c r="A288" s="699"/>
      <c r="B288" s="700"/>
      <c r="C288" s="743" t="s">
        <v>301</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7"/>
        <v>1</v>
      </c>
    </row>
    <row r="289" spans="1:17" hidden="1" x14ac:dyDescent="0.55000000000000004">
      <c r="A289" s="722" t="s">
        <v>154</v>
      </c>
      <c r="B289" s="715" t="str">
        <f>+'Technical &amp; Production'!B60</f>
        <v>ZK106.K248.C565</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55000000000000004">
      <c r="A296" s="699"/>
      <c r="B296" s="700" t="str">
        <f>+B289</f>
        <v>ZK106.K248.C565</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55000000000000004">
      <c r="A297" s="699"/>
      <c r="B297" s="700"/>
      <c r="C297" s="743" t="s">
        <v>301</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7"/>
        <v>1</v>
      </c>
    </row>
    <row r="298" spans="1:17" hidden="1" x14ac:dyDescent="0.55000000000000004">
      <c r="A298" s="722" t="s">
        <v>156</v>
      </c>
      <c r="B298" s="715" t="str">
        <f>+'Technical &amp; Production'!B69</f>
        <v>ZK106.K249.C565</v>
      </c>
      <c r="C298" s="716" t="s">
        <v>301</v>
      </c>
      <c r="D298" s="716"/>
      <c r="E298" s="717">
        <f>SUM(E299:E306)</f>
        <v>0</v>
      </c>
      <c r="F298" s="727"/>
      <c r="G298" s="727"/>
      <c r="H298" s="727"/>
      <c r="I298" s="727">
        <f>+E298-F298-G298</f>
        <v>0</v>
      </c>
      <c r="J298" s="727"/>
      <c r="K298" s="719">
        <f>+I298-J298</f>
        <v>0</v>
      </c>
      <c r="Q298" s="698">
        <f t="shared" si="17"/>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55000000000000004">
      <c r="A304" s="699"/>
      <c r="B304" s="700" t="str">
        <f>+B298</f>
        <v>ZK106.K249.C565</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55000000000000004">
      <c r="A305" s="699"/>
      <c r="B305" s="700" t="str">
        <f>+B298</f>
        <v>ZK106.K249.C565</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55000000000000004">
      <c r="A306" s="699"/>
      <c r="B306" s="700"/>
      <c r="C306" s="743" t="s">
        <v>301</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7"/>
        <v>1</v>
      </c>
    </row>
    <row r="307" spans="1:17" hidden="1" x14ac:dyDescent="0.55000000000000004">
      <c r="A307" s="722" t="s">
        <v>157</v>
      </c>
      <c r="B307" s="715" t="str">
        <f>+'Technical &amp; Production'!B78</f>
        <v>ZK106.K250.C565</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7"/>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55000000000000004">
      <c r="A314" s="699"/>
      <c r="B314" s="700" t="str">
        <f>+B307</f>
        <v>ZK106.K250.C565</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55000000000000004">
      <c r="A315" s="699"/>
      <c r="B315" s="700"/>
      <c r="C315" s="743" t="s">
        <v>301</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7"/>
        <v>1</v>
      </c>
    </row>
    <row r="316" spans="1:17" hidden="1" x14ac:dyDescent="0.55000000000000004">
      <c r="A316" s="722" t="s">
        <v>159</v>
      </c>
      <c r="B316" s="715" t="str">
        <f>+'Technical &amp; Production'!B87</f>
        <v>ZK106.K251.C565</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7"/>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55000000000000004">
      <c r="A323" s="699"/>
      <c r="B323" s="700" t="str">
        <f>+B316</f>
        <v>ZK106.K251.C565</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55000000000000004">
      <c r="A324" s="699"/>
      <c r="B324" s="700"/>
      <c r="C324" s="743" t="s">
        <v>301</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7"/>
        <v>1</v>
      </c>
    </row>
    <row r="325" spans="1:17" hidden="1" x14ac:dyDescent="0.55000000000000004">
      <c r="A325" s="722" t="s">
        <v>161</v>
      </c>
      <c r="B325" s="715" t="str">
        <f>+'Technical &amp; Production'!B96</f>
        <v>ZK106.K252.C565</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7"/>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55000000000000004">
      <c r="A332" s="703"/>
      <c r="B332" s="704" t="str">
        <f>+B325</f>
        <v>ZK106.K252.C565</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55000000000000004">
      <c r="A333" s="699"/>
      <c r="B333" s="700"/>
      <c r="C333" s="743" t="s">
        <v>301</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7"/>
        <v>1</v>
      </c>
    </row>
    <row r="334" spans="1:17" hidden="1" x14ac:dyDescent="0.55000000000000004">
      <c r="A334" s="722" t="s">
        <v>163</v>
      </c>
      <c r="B334" s="715" t="str">
        <f>+'Technical &amp; Production'!B105</f>
        <v>ZK106.K253.C565</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55000000000000004">
      <c r="A335" s="699"/>
      <c r="B335" s="700" t="str">
        <f>+B334</f>
        <v>ZK106.K253.C565</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55000000000000004">
      <c r="A336" s="699"/>
      <c r="B336" s="700"/>
      <c r="C336" s="743" t="s">
        <v>301</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7"/>
        <v>1</v>
      </c>
    </row>
    <row r="337" spans="1:17" hidden="1" x14ac:dyDescent="0.55000000000000004">
      <c r="A337" s="722" t="s">
        <v>165</v>
      </c>
      <c r="B337" s="715" t="str">
        <f>+Venue_Logistics!B8</f>
        <v>ZK107.K136.C565</v>
      </c>
      <c r="C337" s="716" t="s">
        <v>166</v>
      </c>
      <c r="D337" s="716"/>
      <c r="E337" s="717">
        <f>SUM(E338:E354)</f>
        <v>0</v>
      </c>
      <c r="F337" s="718">
        <f>SUM(F338:F354)</f>
        <v>0</v>
      </c>
      <c r="G337" s="718">
        <f>SUM(G338:G354)</f>
        <v>0</v>
      </c>
      <c r="H337" s="718">
        <f>SUM(H338:H354)</f>
        <v>0</v>
      </c>
      <c r="I337" s="718">
        <f>+E337-F337-G337</f>
        <v>0</v>
      </c>
      <c r="J337" s="718">
        <f>SUM(J338:J354)</f>
        <v>0</v>
      </c>
      <c r="K337" s="719">
        <f>+I337-J337</f>
        <v>0</v>
      </c>
      <c r="Q337" s="698">
        <f t="shared" si="17"/>
        <v>1</v>
      </c>
    </row>
    <row r="338" spans="1:17" hidden="1" x14ac:dyDescent="0.55000000000000004">
      <c r="A338" s="699"/>
      <c r="B338" s="700"/>
      <c r="C338" s="724">
        <f>+Venue_Logistics!C9</f>
        <v>0</v>
      </c>
      <c r="D338" s="724">
        <f>+Venue_Logistics!D9</f>
        <v>0</v>
      </c>
      <c r="E338" s="738">
        <f>+Venue_Logistics!G9</f>
        <v>0</v>
      </c>
      <c r="F338" s="720"/>
      <c r="G338" s="720"/>
      <c r="H338" s="720"/>
      <c r="I338" s="720"/>
      <c r="J338" s="720"/>
      <c r="K338" s="728">
        <f t="shared" ref="K338:K353" si="23">+E338-F338-G338-J338</f>
        <v>0</v>
      </c>
      <c r="Q338" s="698">
        <f t="shared" si="17"/>
        <v>1</v>
      </c>
    </row>
    <row r="339" spans="1:17" hidden="1" x14ac:dyDescent="0.55000000000000004">
      <c r="A339" s="699"/>
      <c r="B339" s="700"/>
      <c r="C339" s="724">
        <f>+Venue_Logistics!C10</f>
        <v>0</v>
      </c>
      <c r="D339" s="724">
        <f>+Venue_Logistics!D10</f>
        <v>0</v>
      </c>
      <c r="E339" s="738">
        <f>+Venue_Logistics!G10</f>
        <v>0</v>
      </c>
      <c r="F339" s="720"/>
      <c r="G339" s="720"/>
      <c r="H339" s="720"/>
      <c r="I339" s="720"/>
      <c r="J339" s="720"/>
      <c r="K339" s="728">
        <f t="shared" si="23"/>
        <v>0</v>
      </c>
      <c r="Q339" s="698">
        <f t="shared" si="17"/>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55000000000000004">
      <c r="A353" s="699"/>
      <c r="B353" s="700" t="str">
        <f>+B337</f>
        <v>ZK107.K136.C565</v>
      </c>
      <c r="C353" s="724">
        <f>+Venue_Logistics!C24</f>
        <v>0</v>
      </c>
      <c r="D353" s="724">
        <f>+Venue_Logistics!D24</f>
        <v>0</v>
      </c>
      <c r="E353" s="738">
        <f>+Venue_Logistics!G24</f>
        <v>0</v>
      </c>
      <c r="F353" s="720"/>
      <c r="G353" s="720"/>
      <c r="H353" s="720"/>
      <c r="I353" s="720"/>
      <c r="J353" s="720"/>
      <c r="K353" s="728">
        <f t="shared" si="23"/>
        <v>0</v>
      </c>
      <c r="Q353" s="698">
        <f t="shared" si="24"/>
        <v>1</v>
      </c>
    </row>
    <row r="354" spans="1:17" hidden="1" x14ac:dyDescent="0.55000000000000004">
      <c r="A354" s="739"/>
      <c r="B354" s="740"/>
      <c r="C354" s="741" t="s">
        <v>301</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ZK107.K257.C565</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ZK107.K257.C565</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301</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4"/>
        <v>1</v>
      </c>
    </row>
    <row r="359" spans="1:17" hidden="1" x14ac:dyDescent="0.55000000000000004">
      <c r="A359" s="722" t="s">
        <v>169</v>
      </c>
      <c r="B359" s="715" t="str">
        <f>+Venue_Logistics!B30</f>
        <v>ZK107.K258.C565</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5">+E360-F360-G360-J360</f>
        <v>0</v>
      </c>
      <c r="Q360" s="698">
        <f t="shared" si="24"/>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5"/>
        <v>0</v>
      </c>
      <c r="Q361" s="698">
        <f t="shared" si="24"/>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55000000000000004">
      <c r="A369" s="699"/>
      <c r="B369" s="700" t="str">
        <f>+B359</f>
        <v>ZK107.K258.C565</v>
      </c>
      <c r="C369" s="724">
        <f>+Venue_Logistics!C40</f>
        <v>0</v>
      </c>
      <c r="D369" s="724">
        <f>+Venue_Logistics!D40</f>
        <v>0</v>
      </c>
      <c r="E369" s="738">
        <f>+Venue_Logistics!G40</f>
        <v>0</v>
      </c>
      <c r="F369" s="727"/>
      <c r="G369" s="727"/>
      <c r="H369" s="727"/>
      <c r="I369" s="727"/>
      <c r="J369" s="727"/>
      <c r="K369" s="728">
        <f t="shared" si="25"/>
        <v>0</v>
      </c>
      <c r="Q369" s="698">
        <f t="shared" si="24"/>
        <v>1</v>
      </c>
    </row>
    <row r="370" spans="1:17" hidden="1" x14ac:dyDescent="0.55000000000000004">
      <c r="A370" s="739"/>
      <c r="B370" s="740"/>
      <c r="C370" s="743" t="s">
        <v>301</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4"/>
        <v>1</v>
      </c>
    </row>
    <row r="371" spans="1:17" hidden="1" x14ac:dyDescent="0.55000000000000004">
      <c r="A371" s="722" t="s">
        <v>171</v>
      </c>
      <c r="B371" s="715" t="str">
        <f>+Venue_Logistics!B42</f>
        <v>ZK107.K259.C565</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ZK107.K259.C565</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301</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ZK107.K260.C565</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ZK107.K260.C565</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301</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4"/>
        <v>1</v>
      </c>
    </row>
    <row r="383" spans="1:17" hidden="1" x14ac:dyDescent="0.55000000000000004">
      <c r="A383" s="722" t="s">
        <v>175</v>
      </c>
      <c r="B383" s="715" t="str">
        <f>+Venue_Logistics!B54</f>
        <v>ZK107.K261.C565</v>
      </c>
      <c r="C383" s="716" t="s">
        <v>176</v>
      </c>
      <c r="D383" s="716"/>
      <c r="E383" s="717">
        <f>SUM(E384:E392)</f>
        <v>0</v>
      </c>
      <c r="F383" s="718"/>
      <c r="G383" s="718"/>
      <c r="H383" s="718"/>
      <c r="I383" s="718">
        <f>+E383-F383-G383</f>
        <v>0</v>
      </c>
      <c r="J383" s="718"/>
      <c r="K383" s="719">
        <f>+I383-J383</f>
        <v>0</v>
      </c>
      <c r="Q383" s="698">
        <f t="shared" si="24"/>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6">+E384-F384-G384-J384</f>
        <v>0</v>
      </c>
      <c r="Q384" s="698">
        <f t="shared" si="24"/>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6"/>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6"/>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6"/>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6"/>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6"/>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6"/>
        <v>0</v>
      </c>
      <c r="Q390" s="698">
        <f t="shared" si="24"/>
        <v>1</v>
      </c>
    </row>
    <row r="391" spans="1:17" hidden="1" x14ac:dyDescent="0.55000000000000004">
      <c r="A391" s="699"/>
      <c r="B391" s="700" t="str">
        <f>+B383</f>
        <v>ZK107.K261.C565</v>
      </c>
      <c r="C391" s="724">
        <f>+Venue_Logistics!C62</f>
        <v>0</v>
      </c>
      <c r="D391" s="724">
        <f>+Venue_Logistics!D62</f>
        <v>0</v>
      </c>
      <c r="E391" s="738">
        <f>+Venue_Logistics!G62</f>
        <v>0</v>
      </c>
      <c r="F391" s="727"/>
      <c r="G391" s="727"/>
      <c r="H391" s="727"/>
      <c r="I391" s="727"/>
      <c r="J391" s="727"/>
      <c r="K391" s="728">
        <f t="shared" si="26"/>
        <v>0</v>
      </c>
      <c r="Q391" s="698">
        <f t="shared" si="24"/>
        <v>1</v>
      </c>
    </row>
    <row r="392" spans="1:17" hidden="1" x14ac:dyDescent="0.55000000000000004">
      <c r="A392" s="699"/>
      <c r="B392" s="700"/>
      <c r="C392" s="743" t="s">
        <v>301</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si="24"/>
        <v>1</v>
      </c>
    </row>
    <row r="393" spans="1:17" hidden="1" x14ac:dyDescent="0.55000000000000004">
      <c r="A393" s="722" t="s">
        <v>178</v>
      </c>
      <c r="B393" s="715" t="str">
        <f>+Venue_Logistics!B64</f>
        <v>ZK107.K145.C565</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55000000000000004">
      <c r="A397" s="699"/>
      <c r="B397" s="700" t="str">
        <f>+B393</f>
        <v>ZK107.K145.C565</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55000000000000004">
      <c r="A398" s="699"/>
      <c r="B398" s="700"/>
      <c r="C398" s="743" t="s">
        <v>301</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4"/>
        <v>1</v>
      </c>
    </row>
    <row r="399" spans="1:17" hidden="1" x14ac:dyDescent="0.55000000000000004">
      <c r="A399" s="722" t="s">
        <v>180</v>
      </c>
      <c r="B399" s="715" t="str">
        <f>+Venue_Logistics!B70</f>
        <v>ZK107.K137.C565</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55000000000000004">
      <c r="A400" s="699"/>
      <c r="B400" s="700" t="str">
        <f>+B399</f>
        <v>ZK107.K137.C565</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55000000000000004">
      <c r="A401" s="699"/>
      <c r="B401" s="700"/>
      <c r="C401" s="743" t="s">
        <v>301</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4"/>
        <v>1</v>
      </c>
    </row>
    <row r="402" spans="1:17" hidden="1" x14ac:dyDescent="0.55000000000000004">
      <c r="A402" s="722" t="s">
        <v>182</v>
      </c>
      <c r="B402" s="715" t="str">
        <f>+Venue_Logistics!B73</f>
        <v>ZK107.K265.C565</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4"/>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4"/>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4"/>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55000000000000004">
      <c r="A407" s="699"/>
      <c r="B407" s="700" t="str">
        <f>+B402</f>
        <v>ZK107.K265.C565</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hidden="1" x14ac:dyDescent="0.55000000000000004">
      <c r="A408" s="699"/>
      <c r="B408" s="700"/>
      <c r="C408" s="724" t="s">
        <v>301</v>
      </c>
      <c r="D408" s="724"/>
      <c r="E408" s="738"/>
      <c r="F408" s="720">
        <f>+IFERROR(VLOOKUP($B407,'[1]Sum table'!$A:$E,4,FALSE),0)</f>
        <v>0</v>
      </c>
      <c r="G408" s="720">
        <f>+IFERROR(VLOOKUP($B407,'[1]Sum table'!$A:$E,5,FALSE),0)</f>
        <v>0</v>
      </c>
      <c r="H408" s="720">
        <f>+IFERROR(VLOOKUP($B407,'[1]Sum table'!$A:$F,6,FALSE),0)</f>
        <v>0</v>
      </c>
      <c r="I408" s="720"/>
      <c r="J408" s="720">
        <f>+IFERROR(VLOOKUP($B407,'[1]Sum table'!$A:$G,7,FALSE),0)</f>
        <v>0</v>
      </c>
      <c r="K408" s="721"/>
      <c r="Q408" s="698">
        <f t="shared" si="24"/>
        <v>1</v>
      </c>
    </row>
    <row r="409" spans="1:17" hidden="1" x14ac:dyDescent="0.55000000000000004">
      <c r="A409" s="722" t="s">
        <v>184</v>
      </c>
      <c r="B409" s="715" t="str">
        <f>+'Legal &amp; Documentation'!B8</f>
        <v>ZK108.K162.C565</v>
      </c>
      <c r="C409" s="729" t="s">
        <v>185</v>
      </c>
      <c r="D409" s="729"/>
      <c r="E409" s="723">
        <f>SUM(E410:E423)</f>
        <v>0</v>
      </c>
      <c r="F409" s="723">
        <f>SUM(F410:F423)</f>
        <v>0</v>
      </c>
      <c r="G409" s="723">
        <f>SUM(G410:G423)</f>
        <v>0</v>
      </c>
      <c r="H409" s="723">
        <f>SUM(H410:H423)</f>
        <v>0</v>
      </c>
      <c r="I409" s="804">
        <f>+E409-F409-G409</f>
        <v>0</v>
      </c>
      <c r="J409" s="723">
        <f>SUM(J410:J423)</f>
        <v>0</v>
      </c>
      <c r="K409" s="719">
        <f>+I409-J409</f>
        <v>0</v>
      </c>
      <c r="Q409" s="698">
        <f>+IF(SUM(E409:K409)=0,1,0)</f>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7">+E410-F410-G410-J410</f>
        <v>0</v>
      </c>
      <c r="Q410" s="698">
        <f t="shared" si="24"/>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7"/>
        <v>0</v>
      </c>
      <c r="Q411" s="698">
        <f t="shared" si="24"/>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7"/>
        <v>0</v>
      </c>
      <c r="Q412" s="698">
        <f t="shared" si="24"/>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7"/>
        <v>0</v>
      </c>
      <c r="Q413" s="698">
        <f t="shared" ref="Q413:Q476" si="28">+IF(SUM(E413:J413)=0,1,0)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7"/>
        <v>0</v>
      </c>
      <c r="Q414" s="698">
        <f t="shared" si="28"/>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7"/>
        <v>0</v>
      </c>
      <c r="Q415" s="698">
        <f t="shared" si="28"/>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7"/>
        <v>0</v>
      </c>
      <c r="Q416" s="698">
        <f t="shared" si="28"/>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7"/>
        <v>0</v>
      </c>
      <c r="Q417" s="698">
        <f t="shared" si="28"/>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7"/>
        <v>0</v>
      </c>
      <c r="Q418" s="698">
        <f t="shared" si="28"/>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7"/>
        <v>0</v>
      </c>
      <c r="Q419" s="698">
        <f t="shared" si="28"/>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7"/>
        <v>0</v>
      </c>
      <c r="Q420" s="698">
        <f t="shared" si="28"/>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7"/>
        <v>0</v>
      </c>
      <c r="Q421" s="698">
        <f t="shared" si="28"/>
        <v>1</v>
      </c>
    </row>
    <row r="422" spans="1:17" hidden="1" x14ac:dyDescent="0.55000000000000004">
      <c r="A422" s="699"/>
      <c r="B422" s="700" t="str">
        <f>+B409</f>
        <v>ZK108.K162.C565</v>
      </c>
      <c r="C422" s="730">
        <f>+'Legal &amp; Documentation'!C21</f>
        <v>0</v>
      </c>
      <c r="D422" s="730">
        <f>+'Legal &amp; Documentation'!D21</f>
        <v>0</v>
      </c>
      <c r="E422" s="738">
        <f>+'Legal &amp; Documentation'!G21</f>
        <v>0</v>
      </c>
      <c r="F422" s="720"/>
      <c r="G422" s="720"/>
      <c r="H422" s="720"/>
      <c r="I422" s="720"/>
      <c r="J422" s="720"/>
      <c r="K422" s="728">
        <f t="shared" si="27"/>
        <v>0</v>
      </c>
      <c r="Q422" s="698">
        <f t="shared" si="28"/>
        <v>1</v>
      </c>
    </row>
    <row r="423" spans="1:17" hidden="1" x14ac:dyDescent="0.55000000000000004">
      <c r="A423" s="739"/>
      <c r="B423" s="740"/>
      <c r="C423" s="741" t="s">
        <v>301</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8"/>
        <v>1</v>
      </c>
    </row>
    <row r="424" spans="1:17" hidden="1" x14ac:dyDescent="0.55000000000000004">
      <c r="A424" s="722" t="s">
        <v>186</v>
      </c>
      <c r="B424" s="715" t="str">
        <f>+'Legal &amp; Documentation'!B23</f>
        <v>ZK108.K266.C565</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8"/>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55000000000000004">
      <c r="A429" s="699"/>
      <c r="B429" s="700" t="str">
        <f>+B424</f>
        <v>ZK108.K266.C565</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55000000000000004">
      <c r="A430" s="739"/>
      <c r="B430" s="740"/>
      <c r="C430" s="743" t="s">
        <v>301</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8"/>
        <v>1</v>
      </c>
    </row>
    <row r="431" spans="1:17" hidden="1" x14ac:dyDescent="0.55000000000000004">
      <c r="A431" s="722" t="s">
        <v>188</v>
      </c>
      <c r="B431" s="715" t="str">
        <f>+'Marketing Digital Comms'!B8</f>
        <v>ZK109.K270.C565</v>
      </c>
      <c r="C431" s="716" t="s">
        <v>189</v>
      </c>
      <c r="D431" s="716"/>
      <c r="E431" s="723">
        <f>SUM(E432:E442)</f>
        <v>0</v>
      </c>
      <c r="F431" s="723">
        <f>SUM(F432:F442)</f>
        <v>0</v>
      </c>
      <c r="G431" s="723">
        <f>SUM(G432:G442)</f>
        <v>0</v>
      </c>
      <c r="H431" s="723">
        <f>SUM(H432:H442)</f>
        <v>0</v>
      </c>
      <c r="I431" s="723">
        <f>+E431-F431-G431</f>
        <v>0</v>
      </c>
      <c r="J431" s="723">
        <f>SUM(J432:J442)</f>
        <v>0</v>
      </c>
      <c r="K431" s="719">
        <f>+I431-J431</f>
        <v>0</v>
      </c>
      <c r="Q431" s="698">
        <f t="shared" si="28"/>
        <v>1</v>
      </c>
    </row>
    <row r="432" spans="1:17" hidden="1" x14ac:dyDescent="0.55000000000000004">
      <c r="A432" s="699"/>
      <c r="B432" s="700"/>
      <c r="C432" s="724">
        <f>+'Marketing Digital Comms'!C9</f>
        <v>0</v>
      </c>
      <c r="D432" s="724">
        <f>+'Marketing Digital Comms'!D9</f>
        <v>0</v>
      </c>
      <c r="E432" s="726">
        <f>+'Marketing Digital Comms'!G9</f>
        <v>0</v>
      </c>
      <c r="F432" s="701"/>
      <c r="G432" s="701"/>
      <c r="H432" s="701"/>
      <c r="I432" s="701"/>
      <c r="J432" s="701"/>
      <c r="K432" s="706">
        <f t="shared" ref="K432:K441" si="29">+E432-F432-G432-J432</f>
        <v>0</v>
      </c>
      <c r="Q432" s="698">
        <f t="shared" si="28"/>
        <v>1</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9"/>
        <v>0</v>
      </c>
      <c r="Q433" s="698">
        <f t="shared" si="28"/>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9"/>
        <v>0</v>
      </c>
      <c r="Q434" s="698">
        <f t="shared" si="28"/>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9"/>
        <v>0</v>
      </c>
      <c r="Q435" s="698">
        <f t="shared" si="28"/>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9"/>
        <v>0</v>
      </c>
      <c r="Q436" s="698">
        <f t="shared" si="28"/>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9"/>
        <v>0</v>
      </c>
      <c r="Q437" s="698">
        <f t="shared" si="28"/>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9"/>
        <v>0</v>
      </c>
      <c r="Q438" s="698">
        <f t="shared" si="28"/>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9"/>
        <v>0</v>
      </c>
      <c r="Q439" s="698">
        <f t="shared" si="28"/>
        <v>1</v>
      </c>
    </row>
    <row r="440" spans="1:17" hidden="1" x14ac:dyDescent="0.55000000000000004">
      <c r="A440" s="699"/>
      <c r="B440" s="700"/>
      <c r="C440" s="724">
        <f>+'Marketing Digital Comms'!C17</f>
        <v>0</v>
      </c>
      <c r="D440" s="724">
        <f>+'Marketing Digital Comms'!D17</f>
        <v>0</v>
      </c>
      <c r="E440" s="738">
        <f>+'Marketing Digital Comms'!G17</f>
        <v>0</v>
      </c>
      <c r="F440" s="720"/>
      <c r="G440" s="720"/>
      <c r="H440" s="720"/>
      <c r="I440" s="720"/>
      <c r="J440" s="720"/>
      <c r="K440" s="728">
        <f t="shared" si="29"/>
        <v>0</v>
      </c>
      <c r="Q440" s="698">
        <f t="shared" si="28"/>
        <v>1</v>
      </c>
    </row>
    <row r="441" spans="1:17" hidden="1" x14ac:dyDescent="0.55000000000000004">
      <c r="A441" s="699"/>
      <c r="B441" s="700" t="str">
        <f>+B431</f>
        <v>ZK109.K270.C565</v>
      </c>
      <c r="C441" s="724">
        <f>+'Marketing Digital Comms'!C18</f>
        <v>0</v>
      </c>
      <c r="D441" s="724">
        <f>+'Marketing Digital Comms'!D18</f>
        <v>0</v>
      </c>
      <c r="E441" s="738">
        <f>+'Marketing Digital Comms'!G18</f>
        <v>0</v>
      </c>
      <c r="F441" s="720"/>
      <c r="G441" s="720"/>
      <c r="H441" s="720"/>
      <c r="I441" s="720"/>
      <c r="J441" s="720"/>
      <c r="K441" s="728">
        <f t="shared" si="29"/>
        <v>0</v>
      </c>
      <c r="Q441" s="698">
        <f t="shared" si="28"/>
        <v>1</v>
      </c>
    </row>
    <row r="442" spans="1:17" hidden="1" x14ac:dyDescent="0.55000000000000004">
      <c r="A442" s="739"/>
      <c r="B442" s="740"/>
      <c r="C442" s="741" t="s">
        <v>301</v>
      </c>
      <c r="D442" s="741"/>
      <c r="E442" s="742"/>
      <c r="F442" s="720">
        <f>+IFERROR(VLOOKUP($B441,'[1]Sum table'!$A:$E,4,FALSE),0)</f>
        <v>0</v>
      </c>
      <c r="G442" s="720">
        <f>+IFERROR(VLOOKUP($B441,'[1]Sum table'!$A:$E,5,FALSE),0)</f>
        <v>0</v>
      </c>
      <c r="H442" s="720">
        <f>+IFERROR(VLOOKUP($B441,'[1]Sum table'!$A:$F,6,FALSE),0)</f>
        <v>0</v>
      </c>
      <c r="I442" s="720"/>
      <c r="J442" s="720">
        <f>+IFERROR(VLOOKUP($B441,'[1]Sum table'!$A:$G,7,FALSE),0)</f>
        <v>0</v>
      </c>
      <c r="K442" s="721"/>
      <c r="Q442" s="698">
        <f t="shared" si="28"/>
        <v>1</v>
      </c>
    </row>
    <row r="443" spans="1:17" hidden="1" x14ac:dyDescent="0.55000000000000004">
      <c r="A443" s="722" t="s">
        <v>190</v>
      </c>
      <c r="B443" s="715" t="str">
        <f>+'Marketing Digital Comms'!B20</f>
        <v>ZK109.K271.C565</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8"/>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8"/>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55000000000000004">
      <c r="A448" s="699"/>
      <c r="B448" s="700" t="str">
        <f>+B443</f>
        <v>ZK109.K271.C565</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hidden="1" x14ac:dyDescent="0.55000000000000004">
      <c r="A449" s="739"/>
      <c r="B449" s="740"/>
      <c r="C449" s="743" t="s">
        <v>301</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8"/>
        <v>1</v>
      </c>
    </row>
    <row r="450" spans="1:17" hidden="1" x14ac:dyDescent="0.55000000000000004">
      <c r="A450" s="722" t="s">
        <v>192</v>
      </c>
      <c r="B450" s="715" t="str">
        <f>+'Marketing Digital Comms'!B27</f>
        <v>ZK109.K138.C565</v>
      </c>
      <c r="C450" s="716" t="s">
        <v>193</v>
      </c>
      <c r="D450" s="716"/>
      <c r="E450" s="717">
        <f>SUM(E451:E456)</f>
        <v>0</v>
      </c>
      <c r="F450" s="718"/>
      <c r="G450" s="718"/>
      <c r="H450" s="718"/>
      <c r="I450" s="718">
        <f>+E450-F450-G450</f>
        <v>0</v>
      </c>
      <c r="J450" s="718"/>
      <c r="K450" s="719">
        <f>+I450-J450</f>
        <v>0</v>
      </c>
      <c r="Q450" s="698">
        <f t="shared" si="28"/>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8"/>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55000000000000004">
      <c r="A455" s="703"/>
      <c r="B455" s="704" t="str">
        <f>+B450</f>
        <v>ZK109.K138.C565</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hidden="1" x14ac:dyDescent="0.55000000000000004">
      <c r="A456" s="739"/>
      <c r="B456" s="740"/>
      <c r="C456" s="743" t="s">
        <v>301</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si="28"/>
        <v>1</v>
      </c>
    </row>
    <row r="457" spans="1:17" hidden="1" x14ac:dyDescent="0.55000000000000004">
      <c r="A457" s="722" t="s">
        <v>194</v>
      </c>
      <c r="B457" s="715" t="str">
        <f>+'Marketing Digital Comms'!B34</f>
        <v>ZK109.K158.C565</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8"/>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8"/>
        <v>1</v>
      </c>
    </row>
    <row r="459" spans="1:17" hidden="1" x14ac:dyDescent="0.55000000000000004">
      <c r="A459" s="703"/>
      <c r="B459" s="704" t="str">
        <f>+B457</f>
        <v>ZK109.K158.C565</v>
      </c>
      <c r="C459" s="724">
        <f>+'Marketing Digital Comms'!C36</f>
        <v>0</v>
      </c>
      <c r="D459" s="724">
        <f>+'Marketing Digital Comms'!D36</f>
        <v>0</v>
      </c>
      <c r="E459" s="738">
        <f>+'Marketing Digital Comms'!G36</f>
        <v>0</v>
      </c>
      <c r="F459" s="720"/>
      <c r="G459" s="720"/>
      <c r="H459" s="720"/>
      <c r="I459" s="720"/>
      <c r="J459" s="720"/>
      <c r="K459" s="728">
        <f>+E459-F459-G459-J459</f>
        <v>0</v>
      </c>
      <c r="Q459" s="698">
        <f t="shared" si="28"/>
        <v>1</v>
      </c>
    </row>
    <row r="460" spans="1:17" hidden="1" x14ac:dyDescent="0.55000000000000004">
      <c r="A460" s="699"/>
      <c r="B460" s="700"/>
      <c r="C460" s="743" t="s">
        <v>301</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8"/>
        <v>1</v>
      </c>
    </row>
    <row r="461" spans="1:17" hidden="1" x14ac:dyDescent="0.55000000000000004">
      <c r="A461" s="722" t="s">
        <v>195</v>
      </c>
      <c r="B461" s="715" t="str">
        <f>+'Marketing Digital Comms'!B38</f>
        <v>ZK109.K159.C565</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8"/>
        <v>1</v>
      </c>
    </row>
    <row r="462" spans="1:17" hidden="1" x14ac:dyDescent="0.55000000000000004">
      <c r="A462" s="699"/>
      <c r="B462" s="700" t="str">
        <f>+B461</f>
        <v>ZK109.K159.C565</v>
      </c>
      <c r="C462" s="724">
        <f>+'Marketing Digital Comms'!C39</f>
        <v>0</v>
      </c>
      <c r="D462" s="724">
        <f>+'Marketing Digital Comms'!D39</f>
        <v>0</v>
      </c>
      <c r="E462" s="738">
        <f>+'Marketing Digital Comms'!G39</f>
        <v>0</v>
      </c>
      <c r="F462" s="720"/>
      <c r="G462" s="720"/>
      <c r="H462" s="720"/>
      <c r="I462" s="720"/>
      <c r="J462" s="720"/>
      <c r="K462" s="728">
        <f>+E462-F462-G462-J462</f>
        <v>0</v>
      </c>
      <c r="Q462" s="698">
        <f t="shared" si="28"/>
        <v>1</v>
      </c>
    </row>
    <row r="463" spans="1:17" hidden="1" x14ac:dyDescent="0.55000000000000004">
      <c r="A463" s="699"/>
      <c r="B463" s="700"/>
      <c r="C463" s="743" t="s">
        <v>301</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8"/>
        <v>1</v>
      </c>
    </row>
    <row r="464" spans="1:17" hidden="1" x14ac:dyDescent="0.55000000000000004">
      <c r="A464" s="722" t="s">
        <v>198</v>
      </c>
      <c r="B464" s="715" t="str">
        <f>+'Marketing Digital Comms'!B41</f>
        <v>ZK109.K272.C565</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8"/>
        <v>1</v>
      </c>
    </row>
    <row r="465" spans="1:17" hidden="1" x14ac:dyDescent="0.55000000000000004">
      <c r="A465" s="703"/>
      <c r="B465" s="704" t="str">
        <f>+B464</f>
        <v>ZK109.K272.C565</v>
      </c>
      <c r="C465" s="724">
        <f>+'Marketing Digital Comms'!C42</f>
        <v>0</v>
      </c>
      <c r="D465" s="724">
        <f>+'Marketing Digital Comms'!D42</f>
        <v>0</v>
      </c>
      <c r="E465" s="738">
        <f>+'Marketing Digital Comms'!G42</f>
        <v>0</v>
      </c>
      <c r="F465" s="720"/>
      <c r="G465" s="720"/>
      <c r="H465" s="720"/>
      <c r="I465" s="720"/>
      <c r="J465" s="720"/>
      <c r="K465" s="728">
        <f>+E465-F465-G465-J465</f>
        <v>0</v>
      </c>
      <c r="Q465" s="698">
        <f t="shared" si="28"/>
        <v>1</v>
      </c>
    </row>
    <row r="466" spans="1:17" hidden="1" x14ac:dyDescent="0.55000000000000004">
      <c r="A466" s="699"/>
      <c r="B466" s="700"/>
      <c r="C466" s="743" t="s">
        <v>301</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8"/>
        <v>1</v>
      </c>
    </row>
    <row r="467" spans="1:17" hidden="1" x14ac:dyDescent="0.55000000000000004">
      <c r="A467" s="722" t="s">
        <v>200</v>
      </c>
      <c r="B467" s="715" t="str">
        <f>+'Marketing Digital Comms'!B44</f>
        <v>ZK109.K273.C565</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8"/>
        <v>1</v>
      </c>
    </row>
    <row r="468" spans="1:17" hidden="1" x14ac:dyDescent="0.55000000000000004">
      <c r="A468" s="703"/>
      <c r="B468" s="704" t="str">
        <f>+B467</f>
        <v>ZK109.K273.C565</v>
      </c>
      <c r="C468" s="724">
        <f>+'Marketing Digital Comms'!C45</f>
        <v>0</v>
      </c>
      <c r="D468" s="724">
        <f>+'Marketing Digital Comms'!D45</f>
        <v>0</v>
      </c>
      <c r="E468" s="738">
        <f>+'Marketing Digital Comms'!G45</f>
        <v>0</v>
      </c>
      <c r="F468" s="720"/>
      <c r="G468" s="720"/>
      <c r="H468" s="720"/>
      <c r="I468" s="720"/>
      <c r="J468" s="720"/>
      <c r="K468" s="728">
        <f>+E468-F468-G468-J468</f>
        <v>0</v>
      </c>
      <c r="Q468" s="698">
        <f t="shared" si="28"/>
        <v>1</v>
      </c>
    </row>
    <row r="469" spans="1:17" hidden="1" x14ac:dyDescent="0.55000000000000004">
      <c r="A469" s="699"/>
      <c r="B469" s="700"/>
      <c r="C469" s="743" t="s">
        <v>301</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8"/>
        <v>1</v>
      </c>
    </row>
    <row r="470" spans="1:17" hidden="1" x14ac:dyDescent="0.55000000000000004">
      <c r="A470" s="722" t="s">
        <v>202</v>
      </c>
      <c r="B470" s="715" t="str">
        <f>+'Marketing Digital Comms'!B47</f>
        <v>ZK109.K274.C565</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8"/>
        <v>1</v>
      </c>
    </row>
    <row r="471" spans="1:17" hidden="1" x14ac:dyDescent="0.55000000000000004">
      <c r="A471" s="703"/>
      <c r="B471" s="704" t="str">
        <f>+B470</f>
        <v>ZK109.K274.C565</v>
      </c>
      <c r="C471" s="724">
        <f>+'Marketing Digital Comms'!C48</f>
        <v>0</v>
      </c>
      <c r="D471" s="724">
        <f>+'Marketing Digital Comms'!D48</f>
        <v>0</v>
      </c>
      <c r="E471" s="738">
        <f>+'Marketing Digital Comms'!G48</f>
        <v>0</v>
      </c>
      <c r="F471" s="720"/>
      <c r="G471" s="720"/>
      <c r="H471" s="720"/>
      <c r="I471" s="720"/>
      <c r="J471" s="720"/>
      <c r="K471" s="728">
        <f>+E471-F471-G471-J471</f>
        <v>0</v>
      </c>
      <c r="Q471" s="698">
        <f t="shared" si="28"/>
        <v>1</v>
      </c>
    </row>
    <row r="472" spans="1:17" hidden="1" x14ac:dyDescent="0.55000000000000004">
      <c r="A472" s="699"/>
      <c r="B472" s="700"/>
      <c r="C472" s="743" t="s">
        <v>301</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8"/>
        <v>1</v>
      </c>
    </row>
    <row r="473" spans="1:17" hidden="1" x14ac:dyDescent="0.55000000000000004">
      <c r="A473" s="722" t="s">
        <v>204</v>
      </c>
      <c r="B473" s="715" t="str">
        <f>+'Education &amp; Community'!B8</f>
        <v>ZK110.K278.C565</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8"/>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0">+E474-F474-G474-J474</f>
        <v>0</v>
      </c>
      <c r="Q474" s="698">
        <f t="shared" si="28"/>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0"/>
        <v>0</v>
      </c>
      <c r="Q475" s="698">
        <f t="shared" si="28"/>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0"/>
        <v>0</v>
      </c>
      <c r="Q476" s="698">
        <f t="shared" si="28"/>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0"/>
        <v>0</v>
      </c>
      <c r="Q477" s="698">
        <f t="shared" ref="Q477:Q540" si="31">+IF(SUM(E477:J477)=0,1,0)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0"/>
        <v>0</v>
      </c>
      <c r="Q478" s="698">
        <f t="shared" si="31"/>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0"/>
        <v>0</v>
      </c>
      <c r="Q479" s="698">
        <f t="shared" si="31"/>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0"/>
        <v>0</v>
      </c>
      <c r="Q480" s="698">
        <f t="shared" si="31"/>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0"/>
        <v>0</v>
      </c>
      <c r="Q481" s="698">
        <f t="shared" si="31"/>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0"/>
        <v>0</v>
      </c>
      <c r="Q482" s="698">
        <f t="shared" si="31"/>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0"/>
        <v>0</v>
      </c>
      <c r="Q483" s="698">
        <f t="shared" si="31"/>
        <v>1</v>
      </c>
    </row>
    <row r="484" spans="1:17" hidden="1" x14ac:dyDescent="0.55000000000000004">
      <c r="A484" s="699"/>
      <c r="B484" s="700" t="str">
        <f>+B473</f>
        <v>ZK110.K278.C565</v>
      </c>
      <c r="C484" s="724">
        <f>+'Education &amp; Community'!C19</f>
        <v>0</v>
      </c>
      <c r="D484" s="724">
        <f>+'Education &amp; Community'!D19</f>
        <v>0</v>
      </c>
      <c r="E484" s="738">
        <f>+'Education &amp; Community'!G19</f>
        <v>0</v>
      </c>
      <c r="F484" s="720"/>
      <c r="G484" s="720"/>
      <c r="H484" s="720"/>
      <c r="I484" s="720"/>
      <c r="J484" s="720"/>
      <c r="K484" s="728">
        <f t="shared" si="30"/>
        <v>0</v>
      </c>
      <c r="Q484" s="698">
        <f t="shared" si="31"/>
        <v>1</v>
      </c>
    </row>
    <row r="485" spans="1:17" hidden="1" x14ac:dyDescent="0.55000000000000004">
      <c r="A485" s="739"/>
      <c r="B485" s="740"/>
      <c r="C485" s="741" t="s">
        <v>301</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31"/>
        <v>1</v>
      </c>
    </row>
    <row r="486" spans="1:17" hidden="1" x14ac:dyDescent="0.55000000000000004">
      <c r="A486" s="722" t="s">
        <v>206</v>
      </c>
      <c r="B486" s="715" t="str">
        <f>+'Education &amp; Community'!B21</f>
        <v>ZK110.K279.C565</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55000000000000004">
      <c r="A489" s="699"/>
      <c r="B489" s="700" t="str">
        <f>+B486</f>
        <v>ZK110.K279.C565</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55000000000000004">
      <c r="A490" s="739"/>
      <c r="B490" s="740"/>
      <c r="C490" s="743" t="s">
        <v>301</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1"/>
        <v>1</v>
      </c>
    </row>
    <row r="491" spans="1:17" hidden="1" x14ac:dyDescent="0.55000000000000004">
      <c r="A491" s="722" t="s">
        <v>208</v>
      </c>
      <c r="B491" s="715" t="str">
        <f>+'Education &amp; Community'!B26</f>
        <v>ZK110.K280.C565</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55000000000000004">
      <c r="A495" s="699"/>
      <c r="B495" s="700" t="str">
        <f>+B491</f>
        <v>ZK110.K280.C565</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55000000000000004">
      <c r="A496" s="739"/>
      <c r="B496" s="740"/>
      <c r="C496" s="743" t="s">
        <v>301</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31"/>
        <v>1</v>
      </c>
    </row>
    <row r="497" spans="1:17" hidden="1" x14ac:dyDescent="0.55000000000000004">
      <c r="A497" s="722" t="s">
        <v>210</v>
      </c>
      <c r="B497" s="715" t="str">
        <f>+'Education &amp; Community'!B32</f>
        <v>ZK110.K281.C565</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55000000000000004">
      <c r="A502" s="703"/>
      <c r="B502" s="704" t="str">
        <f>+B497</f>
        <v>ZK110.K281.C565</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55000000000000004">
      <c r="A503" s="699"/>
      <c r="B503" s="715"/>
      <c r="C503" s="743" t="s">
        <v>301</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31"/>
        <v>1</v>
      </c>
    </row>
    <row r="504" spans="1:17" hidden="1" x14ac:dyDescent="0.55000000000000004">
      <c r="A504" s="722" t="s">
        <v>212</v>
      </c>
      <c r="B504" s="715" t="str">
        <f>+'Education &amp; Community'!B39</f>
        <v>ZK110.K282.C565</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31"/>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55000000000000004">
      <c r="A507" s="703"/>
      <c r="B507" s="704" t="str">
        <f>+B504</f>
        <v>ZK110.K282.C565</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55000000000000004">
      <c r="A508" s="699"/>
      <c r="B508" s="700"/>
      <c r="C508" s="743" t="s">
        <v>301</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1"/>
        <v>1</v>
      </c>
    </row>
    <row r="509" spans="1:17" hidden="1" x14ac:dyDescent="0.55000000000000004">
      <c r="A509" s="722" t="s">
        <v>214</v>
      </c>
      <c r="B509" s="715" t="str">
        <f>+Volunteering!B8</f>
        <v>ZK111.K129.C565</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2">+E510-F510-G510-J510</f>
        <v>0</v>
      </c>
      <c r="Q510" s="698">
        <f t="shared" si="31"/>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2"/>
        <v>0</v>
      </c>
      <c r="Q511" s="698">
        <f t="shared" si="31"/>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2"/>
        <v>0</v>
      </c>
      <c r="Q512" s="698">
        <f t="shared" si="31"/>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2"/>
        <v>0</v>
      </c>
      <c r="Q513" s="698">
        <f t="shared" si="31"/>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2"/>
        <v>0</v>
      </c>
      <c r="Q514" s="698">
        <f t="shared" si="31"/>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2"/>
        <v>0</v>
      </c>
      <c r="Q515" s="698">
        <f t="shared" si="31"/>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2"/>
        <v>0</v>
      </c>
      <c r="Q516" s="698">
        <f t="shared" si="31"/>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2"/>
        <v>0</v>
      </c>
      <c r="Q517" s="698">
        <f t="shared" si="31"/>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2"/>
        <v>0</v>
      </c>
      <c r="Q518" s="698">
        <f t="shared" si="31"/>
        <v>1</v>
      </c>
    </row>
    <row r="519" spans="1:17" hidden="1" x14ac:dyDescent="0.55000000000000004">
      <c r="A519" s="699"/>
      <c r="B519" s="700" t="str">
        <f>+B509</f>
        <v>ZK111.K129.C565</v>
      </c>
      <c r="C519" s="745">
        <f>+Volunteering!C18</f>
        <v>0</v>
      </c>
      <c r="D519" s="745">
        <f>+Volunteering!D18</f>
        <v>0</v>
      </c>
      <c r="E519" s="738">
        <f>+Volunteering!G18</f>
        <v>0</v>
      </c>
      <c r="F519" s="720"/>
      <c r="G519" s="720"/>
      <c r="H519" s="720"/>
      <c r="I519" s="720"/>
      <c r="J519" s="720"/>
      <c r="K519" s="728">
        <f t="shared" si="32"/>
        <v>0</v>
      </c>
      <c r="Q519" s="698">
        <f t="shared" si="31"/>
        <v>1</v>
      </c>
    </row>
    <row r="520" spans="1:17" hidden="1" x14ac:dyDescent="0.55000000000000004">
      <c r="A520" s="739"/>
      <c r="B520" s="740"/>
      <c r="C520" s="741" t="s">
        <v>301</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31"/>
        <v>1</v>
      </c>
    </row>
    <row r="521" spans="1:17" hidden="1" x14ac:dyDescent="0.55000000000000004">
      <c r="A521" s="722" t="s">
        <v>148</v>
      </c>
      <c r="B521" s="715" t="str">
        <f>+Volunteering!B20</f>
        <v>ZK111.K246.C565</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1"/>
        <v>1</v>
      </c>
    </row>
    <row r="522" spans="1:17" hidden="1" x14ac:dyDescent="0.55000000000000004">
      <c r="A522" s="699"/>
      <c r="B522" s="700" t="str">
        <f>+B521</f>
        <v>ZK111.K246.C565</v>
      </c>
      <c r="C522" s="745">
        <f>+Volunteering!C21</f>
        <v>0</v>
      </c>
      <c r="D522" s="745">
        <f>+Volunteering!D21</f>
        <v>0</v>
      </c>
      <c r="E522" s="738">
        <f>+Volunteering!G21</f>
        <v>0</v>
      </c>
      <c r="F522" s="720"/>
      <c r="G522" s="720"/>
      <c r="H522" s="720"/>
      <c r="I522" s="720"/>
      <c r="J522" s="720"/>
      <c r="K522" s="728">
        <f>+E522-F522-G522-J522</f>
        <v>0</v>
      </c>
      <c r="Q522" s="698">
        <f t="shared" si="31"/>
        <v>1</v>
      </c>
    </row>
    <row r="523" spans="1:17" hidden="1" x14ac:dyDescent="0.55000000000000004">
      <c r="A523" s="739"/>
      <c r="B523" s="740"/>
      <c r="C523" s="743" t="s">
        <v>301</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31"/>
        <v>1</v>
      </c>
    </row>
    <row r="524" spans="1:17" hidden="1" x14ac:dyDescent="0.55000000000000004">
      <c r="A524" s="722" t="s">
        <v>215</v>
      </c>
      <c r="B524" s="715" t="str">
        <f>+Volunteering!B23</f>
        <v>ZK111.K106.C565</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1"/>
        <v>1</v>
      </c>
    </row>
    <row r="525" spans="1:17" hidden="1" x14ac:dyDescent="0.55000000000000004">
      <c r="A525" s="699"/>
      <c r="B525" s="700" t="str">
        <f>+B524</f>
        <v>ZK111.K106.C565</v>
      </c>
      <c r="C525" s="745">
        <f>+Volunteering!C24</f>
        <v>0</v>
      </c>
      <c r="D525" s="745">
        <f>+Volunteering!D24</f>
        <v>0</v>
      </c>
      <c r="E525" s="738">
        <f>+Volunteering!G24</f>
        <v>0</v>
      </c>
      <c r="F525" s="720"/>
      <c r="G525" s="720"/>
      <c r="H525" s="720"/>
      <c r="I525" s="720"/>
      <c r="J525" s="720"/>
      <c r="K525" s="728">
        <f>+E525-F525-G525-J525</f>
        <v>0</v>
      </c>
      <c r="Q525" s="698">
        <f t="shared" si="31"/>
        <v>1</v>
      </c>
    </row>
    <row r="526" spans="1:17" hidden="1" x14ac:dyDescent="0.55000000000000004">
      <c r="A526" s="739"/>
      <c r="B526" s="740"/>
      <c r="C526" s="743" t="s">
        <v>301</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31"/>
        <v>1</v>
      </c>
    </row>
    <row r="527" spans="1:17" hidden="1" x14ac:dyDescent="0.55000000000000004">
      <c r="A527" s="722" t="s">
        <v>217</v>
      </c>
      <c r="B527" s="715" t="str">
        <f>+Volunteering!B26</f>
        <v>ZK111.K283.C565</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1"/>
        <v>1</v>
      </c>
    </row>
    <row r="528" spans="1:17" hidden="1" x14ac:dyDescent="0.55000000000000004">
      <c r="A528" s="699"/>
      <c r="B528" s="700" t="str">
        <f>+B527</f>
        <v>ZK111.K283.C565</v>
      </c>
      <c r="C528" s="745">
        <f>+Volunteering!C27</f>
        <v>0</v>
      </c>
      <c r="D528" s="745">
        <f>+Volunteering!D27</f>
        <v>0</v>
      </c>
      <c r="E528" s="738">
        <f>+Volunteering!G27</f>
        <v>0</v>
      </c>
      <c r="F528" s="720"/>
      <c r="G528" s="720"/>
      <c r="H528" s="720"/>
      <c r="I528" s="720"/>
      <c r="J528" s="720"/>
      <c r="K528" s="728">
        <f>+E528-F528-G528-J528</f>
        <v>0</v>
      </c>
      <c r="Q528" s="698">
        <f t="shared" si="31"/>
        <v>1</v>
      </c>
    </row>
    <row r="529" spans="1:17" hidden="1" x14ac:dyDescent="0.55000000000000004">
      <c r="A529" s="699"/>
      <c r="B529" s="700"/>
      <c r="C529" s="743" t="s">
        <v>301</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31"/>
        <v>1</v>
      </c>
    </row>
    <row r="530" spans="1:17" hidden="1" x14ac:dyDescent="0.55000000000000004">
      <c r="A530" s="722" t="s">
        <v>219</v>
      </c>
      <c r="B530" s="715" t="str">
        <f>+Volunteering!B29</f>
        <v>ZK111.K105.C565</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1"/>
        <v>1</v>
      </c>
    </row>
    <row r="531" spans="1:17" hidden="1" x14ac:dyDescent="0.55000000000000004">
      <c r="A531" s="699"/>
      <c r="B531" s="700" t="str">
        <f>+B530</f>
        <v>ZK111.K105.C565</v>
      </c>
      <c r="C531" s="745">
        <f>+Volunteering!C30</f>
        <v>0</v>
      </c>
      <c r="D531" s="745">
        <f>+Volunteering!D30</f>
        <v>0</v>
      </c>
      <c r="E531" s="738">
        <f>+Volunteering!G30</f>
        <v>0</v>
      </c>
      <c r="F531" s="720"/>
      <c r="G531" s="720"/>
      <c r="H531" s="720"/>
      <c r="I531" s="720"/>
      <c r="J531" s="720"/>
      <c r="K531" s="728">
        <f>+E531-F531-G531-J531</f>
        <v>0</v>
      </c>
      <c r="Q531" s="698">
        <f t="shared" si="31"/>
        <v>1</v>
      </c>
    </row>
    <row r="532" spans="1:17" hidden="1" x14ac:dyDescent="0.55000000000000004">
      <c r="A532" s="699"/>
      <c r="B532" s="700"/>
      <c r="C532" s="743" t="s">
        <v>301</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31"/>
        <v>1</v>
      </c>
    </row>
    <row r="533" spans="1:17" hidden="1" x14ac:dyDescent="0.55000000000000004">
      <c r="A533" s="731" t="s">
        <v>221</v>
      </c>
      <c r="B533" s="715" t="str">
        <f>+'Artist &amp; Guest Liaison'!B8</f>
        <v>ZK112.K170.C565</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1"/>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3">+E534-F534-G534-J534</f>
        <v>0</v>
      </c>
      <c r="Q534" s="698">
        <f t="shared" si="31"/>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3"/>
        <v>0</v>
      </c>
      <c r="Q535" s="698">
        <f t="shared" si="31"/>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3"/>
        <v>0</v>
      </c>
      <c r="Q536" s="698">
        <f t="shared" si="31"/>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3"/>
        <v>0</v>
      </c>
      <c r="Q537" s="698">
        <f t="shared" si="31"/>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3"/>
        <v>0</v>
      </c>
      <c r="Q538" s="698">
        <f t="shared" si="31"/>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3"/>
        <v>0</v>
      </c>
      <c r="Q539" s="698">
        <f t="shared" si="31"/>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3"/>
        <v>0</v>
      </c>
      <c r="Q540" s="698">
        <f t="shared" si="31"/>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3"/>
        <v>0</v>
      </c>
      <c r="Q541" s="698">
        <f t="shared" ref="Q541:Q604" si="34">+IF(SUM(E541:J541)=0,1,0)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3"/>
        <v>0</v>
      </c>
      <c r="Q542" s="698">
        <f t="shared" si="34"/>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3"/>
        <v>0</v>
      </c>
      <c r="Q543" s="698">
        <f t="shared" si="34"/>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3"/>
        <v>0</v>
      </c>
      <c r="Q544" s="698">
        <f t="shared" si="34"/>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3"/>
        <v>0</v>
      </c>
      <c r="Q545" s="698">
        <f t="shared" si="34"/>
        <v>1</v>
      </c>
    </row>
    <row r="546" spans="1:17" hidden="1" x14ac:dyDescent="0.55000000000000004">
      <c r="A546" s="699"/>
      <c r="B546" s="700" t="str">
        <f>+B533</f>
        <v>ZK112.K170.C565</v>
      </c>
      <c r="C546" s="734">
        <f>+'Artist &amp; Guest Liaison'!C21</f>
        <v>0</v>
      </c>
      <c r="D546" s="734">
        <f>+'Artist &amp; Guest Liaison'!D21</f>
        <v>0</v>
      </c>
      <c r="E546" s="738">
        <f>+'Artist &amp; Guest Liaison'!G21</f>
        <v>0</v>
      </c>
      <c r="F546" s="720"/>
      <c r="G546" s="720"/>
      <c r="H546" s="720"/>
      <c r="I546" s="720"/>
      <c r="J546" s="720"/>
      <c r="K546" s="728">
        <f t="shared" si="33"/>
        <v>0</v>
      </c>
      <c r="Q546" s="698">
        <f t="shared" si="34"/>
        <v>1</v>
      </c>
    </row>
    <row r="547" spans="1:17" hidden="1" x14ac:dyDescent="0.55000000000000004">
      <c r="A547" s="739"/>
      <c r="B547" s="740"/>
      <c r="C547" s="741" t="s">
        <v>301</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4"/>
        <v>1</v>
      </c>
    </row>
    <row r="548" spans="1:17" hidden="1" x14ac:dyDescent="0.55000000000000004">
      <c r="A548" s="722" t="s">
        <v>223</v>
      </c>
      <c r="B548" s="715" t="str">
        <f>+'Artist &amp; Guest Liaison'!B23</f>
        <v>ZK112.K287.C565</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55000000000000004">
      <c r="A549" s="699"/>
      <c r="B549" s="700" t="str">
        <f>+B548</f>
        <v>ZK112.K287.C565</v>
      </c>
      <c r="C549" s="734">
        <f>+'Artist &amp; Guest Liaison'!C24</f>
        <v>0</v>
      </c>
      <c r="D549" s="734">
        <f>+'Artist &amp; Guest Liaison'!D24</f>
        <v>0</v>
      </c>
      <c r="E549" s="738">
        <f>+'Artist &amp; Guest Liaison'!G24</f>
        <v>0</v>
      </c>
      <c r="F549" s="720"/>
      <c r="G549" s="727"/>
      <c r="H549" s="727"/>
      <c r="I549" s="727"/>
      <c r="J549" s="727"/>
      <c r="K549" s="728">
        <f t="shared" ref="K549:K555" si="35">+E549-F549-G549-J549</f>
        <v>0</v>
      </c>
      <c r="Q549" s="698">
        <f t="shared" si="34"/>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5"/>
        <v>0</v>
      </c>
      <c r="Q550" s="698">
        <f t="shared" si="34"/>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5"/>
        <v>0</v>
      </c>
      <c r="Q551" s="698">
        <f t="shared" si="34"/>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5"/>
        <v>0</v>
      </c>
      <c r="Q552" s="698">
        <f t="shared" si="34"/>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5"/>
        <v>0</v>
      </c>
      <c r="Q553" s="698">
        <f t="shared" si="34"/>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5"/>
        <v>0</v>
      </c>
      <c r="Q554" s="698">
        <f t="shared" si="34"/>
        <v>1</v>
      </c>
    </row>
    <row r="555" spans="1:17" hidden="1" x14ac:dyDescent="0.55000000000000004">
      <c r="A555" s="699"/>
      <c r="B555" s="700" t="str">
        <f>+B548</f>
        <v>ZK112.K287.C565</v>
      </c>
      <c r="C555" s="734">
        <f>+'Artist &amp; Guest Liaison'!C30</f>
        <v>0</v>
      </c>
      <c r="D555" s="734">
        <f>+'Artist &amp; Guest Liaison'!D30</f>
        <v>0</v>
      </c>
      <c r="E555" s="738">
        <f>+'Artist &amp; Guest Liaison'!G30</f>
        <v>0</v>
      </c>
      <c r="F555" s="727"/>
      <c r="G555" s="727"/>
      <c r="H555" s="727"/>
      <c r="I555" s="727"/>
      <c r="J555" s="727"/>
      <c r="K555" s="728">
        <f t="shared" si="35"/>
        <v>0</v>
      </c>
      <c r="Q555" s="698">
        <f t="shared" si="34"/>
        <v>1</v>
      </c>
    </row>
    <row r="556" spans="1:17" hidden="1" x14ac:dyDescent="0.55000000000000004">
      <c r="A556" s="739"/>
      <c r="B556" s="740"/>
      <c r="C556" s="743" t="s">
        <v>301</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4"/>
        <v>1</v>
      </c>
    </row>
    <row r="557" spans="1:17" hidden="1" x14ac:dyDescent="0.55000000000000004">
      <c r="A557" s="722" t="s">
        <v>225</v>
      </c>
      <c r="B557" s="715" t="str">
        <f>+'Artist &amp; Guest Liaison'!B32</f>
        <v>ZK112.K288.C565</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55000000000000004">
      <c r="A561" s="699"/>
      <c r="B561" s="700" t="str">
        <f>+B557</f>
        <v>ZK112.K288.C565</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55000000000000004">
      <c r="A562" s="739"/>
      <c r="B562" s="740"/>
      <c r="C562" s="743" t="s">
        <v>301</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4"/>
        <v>1</v>
      </c>
    </row>
    <row r="563" spans="1:17" hidden="1" x14ac:dyDescent="0.55000000000000004">
      <c r="A563" s="722" t="s">
        <v>227</v>
      </c>
      <c r="B563" s="715" t="str">
        <f>+'Artist &amp; Guest Liaison'!B38</f>
        <v>ZK112.K120.C565</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55000000000000004">
      <c r="A567" s="699"/>
      <c r="B567" s="700" t="str">
        <f>+B563</f>
        <v>ZK112.K120.C565</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55000000000000004">
      <c r="A568" s="699"/>
      <c r="B568" s="700"/>
      <c r="C568" s="743" t="s">
        <v>301</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4"/>
        <v>1</v>
      </c>
    </row>
    <row r="569" spans="1:17" hidden="1" x14ac:dyDescent="0.55000000000000004">
      <c r="A569" s="722" t="s">
        <v>229</v>
      </c>
      <c r="B569" s="715" t="str">
        <f>+'Artist &amp; Guest Liaison'!B44</f>
        <v>ZK112.K289.C565</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55000000000000004">
      <c r="A572" s="703"/>
      <c r="B572" s="704" t="str">
        <f>+B569</f>
        <v>ZK112.K289.C565</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55000000000000004">
      <c r="A573" s="699"/>
      <c r="B573" s="700"/>
      <c r="C573" s="743" t="s">
        <v>301</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4"/>
        <v>1</v>
      </c>
    </row>
    <row r="574" spans="1:17" hidden="1" x14ac:dyDescent="0.55000000000000004">
      <c r="A574" s="722" t="s">
        <v>231</v>
      </c>
      <c r="B574" s="715" t="str">
        <f>+'Running Costs'!B8</f>
        <v>ZK113.K293.C565</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6">+E575-F575-G575-J575</f>
        <v>0</v>
      </c>
      <c r="Q575" s="698">
        <f t="shared" si="34"/>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6"/>
        <v>0</v>
      </c>
      <c r="Q576" s="698">
        <f t="shared" si="34"/>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6"/>
        <v>0</v>
      </c>
      <c r="Q577" s="698">
        <f t="shared" si="34"/>
        <v>1</v>
      </c>
    </row>
    <row r="578" spans="1:17" hidden="1" x14ac:dyDescent="0.55000000000000004">
      <c r="A578" s="699"/>
      <c r="B578" s="700" t="str">
        <f>+B574</f>
        <v>ZK113.K293.C565</v>
      </c>
      <c r="C578" s="724">
        <f>+'Running Costs'!C12</f>
        <v>0</v>
      </c>
      <c r="D578" s="724">
        <f>+'Running Costs'!D12</f>
        <v>0</v>
      </c>
      <c r="E578" s="738">
        <f>+'Running Costs'!G12</f>
        <v>0</v>
      </c>
      <c r="F578" s="720"/>
      <c r="G578" s="720"/>
      <c r="H578" s="720"/>
      <c r="I578" s="720"/>
      <c r="J578" s="720"/>
      <c r="K578" s="728">
        <f t="shared" si="36"/>
        <v>0</v>
      </c>
      <c r="Q578" s="698">
        <f t="shared" si="34"/>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6"/>
        <v>0</v>
      </c>
      <c r="Q579" s="698">
        <f t="shared" si="34"/>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6"/>
        <v>0</v>
      </c>
      <c r="Q580" s="698">
        <f t="shared" si="34"/>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6"/>
        <v>0</v>
      </c>
      <c r="Q581" s="698">
        <f t="shared" si="34"/>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6"/>
        <v>0</v>
      </c>
      <c r="Q582" s="698">
        <f t="shared" si="34"/>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6"/>
        <v>0</v>
      </c>
      <c r="Q583" s="698">
        <f t="shared" si="34"/>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6"/>
        <v>0</v>
      </c>
      <c r="Q584" s="698">
        <f t="shared" si="34"/>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6"/>
        <v>0</v>
      </c>
      <c r="Q585" s="698">
        <f t="shared" si="34"/>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6"/>
        <v>0</v>
      </c>
      <c r="Q586" s="698">
        <f t="shared" si="34"/>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6"/>
        <v>0</v>
      </c>
      <c r="Q587" s="698">
        <f t="shared" si="34"/>
        <v>1</v>
      </c>
    </row>
    <row r="588" spans="1:17" hidden="1" x14ac:dyDescent="0.55000000000000004">
      <c r="A588" s="699"/>
      <c r="B588" s="700" t="str">
        <f>+B574</f>
        <v>ZK113.K293.C565</v>
      </c>
      <c r="C588" s="724">
        <f>+'Running Costs'!C22</f>
        <v>0</v>
      </c>
      <c r="D588" s="724">
        <f>+'Running Costs'!D22</f>
        <v>0</v>
      </c>
      <c r="E588" s="738">
        <f>+'Running Costs'!G22</f>
        <v>0</v>
      </c>
      <c r="F588" s="720"/>
      <c r="G588" s="720"/>
      <c r="H588" s="720"/>
      <c r="I588" s="720"/>
      <c r="J588" s="720"/>
      <c r="K588" s="728">
        <f t="shared" si="36"/>
        <v>0</v>
      </c>
      <c r="Q588" s="698">
        <f t="shared" si="34"/>
        <v>1</v>
      </c>
    </row>
    <row r="589" spans="1:17" hidden="1" x14ac:dyDescent="0.55000000000000004">
      <c r="A589" s="739"/>
      <c r="B589" s="740"/>
      <c r="C589" s="741" t="s">
        <v>301</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4"/>
        <v>1</v>
      </c>
    </row>
    <row r="590" spans="1:17" hidden="1" x14ac:dyDescent="0.55000000000000004">
      <c r="A590" s="722" t="s">
        <v>233</v>
      </c>
      <c r="B590" s="715" t="str">
        <f>+'Running Costs'!B24</f>
        <v>ZK113.K294.C565</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4"/>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7">+E591-F591-G591-J591</f>
        <v>0</v>
      </c>
      <c r="Q591" s="698">
        <f t="shared" si="34"/>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7"/>
        <v>0</v>
      </c>
      <c r="Q592" s="698">
        <f t="shared" si="34"/>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7"/>
        <v>0</v>
      </c>
      <c r="Q593" s="698">
        <f t="shared" si="34"/>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7"/>
        <v>0</v>
      </c>
      <c r="Q594" s="698">
        <f t="shared" si="34"/>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7"/>
        <v>0</v>
      </c>
      <c r="Q595" s="698">
        <f t="shared" si="34"/>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7"/>
        <v>0</v>
      </c>
      <c r="Q596" s="698">
        <f t="shared" si="34"/>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7"/>
        <v>0</v>
      </c>
      <c r="Q597" s="698">
        <f t="shared" si="34"/>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7"/>
        <v>0</v>
      </c>
      <c r="Q598" s="698">
        <f t="shared" si="34"/>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7"/>
        <v>0</v>
      </c>
      <c r="Q599" s="698">
        <f t="shared" si="34"/>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7"/>
        <v>0</v>
      </c>
      <c r="Q600" s="698">
        <f t="shared" si="34"/>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7"/>
        <v>0</v>
      </c>
      <c r="Q601" s="698">
        <f t="shared" si="34"/>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7"/>
        <v>0</v>
      </c>
      <c r="Q602" s="698">
        <f t="shared" si="34"/>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7"/>
        <v>0</v>
      </c>
      <c r="Q603" s="698">
        <f t="shared" si="34"/>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7"/>
        <v>0</v>
      </c>
      <c r="Q604" s="698">
        <f t="shared" si="34"/>
        <v>1</v>
      </c>
    </row>
    <row r="605" spans="1:17" hidden="1" x14ac:dyDescent="0.55000000000000004">
      <c r="A605" s="703"/>
      <c r="B605" s="704" t="str">
        <f>+B590</f>
        <v>ZK113.K294.C565</v>
      </c>
      <c r="C605" s="724">
        <f>+'Running Costs'!C39</f>
        <v>0</v>
      </c>
      <c r="D605" s="724">
        <f>+'Running Costs'!D39</f>
        <v>0</v>
      </c>
      <c r="E605" s="738">
        <f>+'Running Costs'!G39</f>
        <v>0</v>
      </c>
      <c r="F605" s="727"/>
      <c r="G605" s="720"/>
      <c r="H605" s="720"/>
      <c r="I605" s="720"/>
      <c r="J605" s="720"/>
      <c r="K605" s="728">
        <f t="shared" si="37"/>
        <v>0</v>
      </c>
      <c r="Q605" s="698">
        <f t="shared" ref="Q605:Q642" si="38">+IF(SUM(E605:J605)=0,1,0)</f>
        <v>1</v>
      </c>
    </row>
    <row r="606" spans="1:17" hidden="1" x14ac:dyDescent="0.55000000000000004">
      <c r="A606" s="739"/>
      <c r="B606" s="740"/>
      <c r="C606" s="743" t="s">
        <v>301</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8"/>
        <v>1</v>
      </c>
    </row>
    <row r="607" spans="1:17" hidden="1" x14ac:dyDescent="0.55000000000000004">
      <c r="A607" s="722" t="s">
        <v>235</v>
      </c>
      <c r="B607" s="715" t="str">
        <f>+'Running Costs'!B41</f>
        <v>ZK113.K295.C565</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9">+E608-F608-G608-J608</f>
        <v>0</v>
      </c>
      <c r="Q608" s="698">
        <f t="shared" si="38"/>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9"/>
        <v>0</v>
      </c>
      <c r="Q609" s="698">
        <f t="shared" si="38"/>
        <v>1</v>
      </c>
    </row>
    <row r="610" spans="1:17" hidden="1" x14ac:dyDescent="0.55000000000000004">
      <c r="A610" s="699"/>
      <c r="B610" s="700" t="str">
        <f>+B607</f>
        <v>ZK113.K295.C565</v>
      </c>
      <c r="C610" s="724">
        <f>+'Running Costs'!C44</f>
        <v>0</v>
      </c>
      <c r="D610" s="724">
        <f>+'Running Costs'!D44</f>
        <v>0</v>
      </c>
      <c r="E610" s="738">
        <f>+'Running Costs'!G44</f>
        <v>0</v>
      </c>
      <c r="F610" s="727"/>
      <c r="G610" s="727"/>
      <c r="H610" s="727"/>
      <c r="I610" s="727"/>
      <c r="J610" s="727"/>
      <c r="K610" s="728">
        <f t="shared" si="39"/>
        <v>0</v>
      </c>
      <c r="Q610" s="698">
        <f t="shared" si="38"/>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9"/>
        <v>0</v>
      </c>
      <c r="Q611" s="698">
        <f t="shared" si="38"/>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9"/>
        <v>0</v>
      </c>
      <c r="Q612" s="698">
        <f t="shared" si="38"/>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9"/>
        <v>0</v>
      </c>
      <c r="Q613" s="698">
        <f t="shared" si="38"/>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9"/>
        <v>0</v>
      </c>
      <c r="Q614" s="698">
        <f t="shared" si="38"/>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9"/>
        <v>0</v>
      </c>
      <c r="Q615" s="698">
        <f t="shared" si="38"/>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9"/>
        <v>0</v>
      </c>
      <c r="Q616" s="698">
        <f t="shared" si="38"/>
        <v>1</v>
      </c>
    </row>
    <row r="617" spans="1:17" hidden="1" x14ac:dyDescent="0.55000000000000004">
      <c r="A617" s="699"/>
      <c r="B617" s="700" t="str">
        <f>+B607</f>
        <v>ZK113.K295.C565</v>
      </c>
      <c r="C617" s="724">
        <f>+'Running Costs'!C51</f>
        <v>0</v>
      </c>
      <c r="D617" s="724">
        <f>+'Running Costs'!D51</f>
        <v>0</v>
      </c>
      <c r="E617" s="738">
        <f>+'Running Costs'!G51</f>
        <v>0</v>
      </c>
      <c r="F617" s="727"/>
      <c r="G617" s="727"/>
      <c r="H617" s="727"/>
      <c r="I617" s="727"/>
      <c r="J617" s="727"/>
      <c r="K617" s="728">
        <f t="shared" si="39"/>
        <v>0</v>
      </c>
      <c r="Q617" s="698">
        <f t="shared" si="38"/>
        <v>1</v>
      </c>
    </row>
    <row r="618" spans="1:17" hidden="1" x14ac:dyDescent="0.55000000000000004">
      <c r="A618" s="739"/>
      <c r="B618" s="740"/>
      <c r="C618" s="743" t="s">
        <v>301</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8"/>
        <v>1</v>
      </c>
    </row>
    <row r="619" spans="1:17" hidden="1" x14ac:dyDescent="0.55000000000000004">
      <c r="A619" s="722" t="s">
        <v>237</v>
      </c>
      <c r="B619" s="715" t="str">
        <f>+'Admin &amp; Misc'!B8</f>
        <v>ZK114.K299.C565</v>
      </c>
      <c r="C619" s="716" t="s">
        <v>238</v>
      </c>
      <c r="D619" s="716"/>
      <c r="E619" s="723">
        <f>SUM(E620:E624)</f>
        <v>0</v>
      </c>
      <c r="F619" s="723">
        <f>SUM(F620:F636)</f>
        <v>0</v>
      </c>
      <c r="G619" s="723">
        <f>SUM(G620:G636)</f>
        <v>2946.27</v>
      </c>
      <c r="H619" s="723">
        <f>SUM(H620:H636)</f>
        <v>0</v>
      </c>
      <c r="I619" s="718">
        <f>+E619-F619-G619</f>
        <v>-2946.27</v>
      </c>
      <c r="J619" s="723">
        <f>SUM(J620:J636)</f>
        <v>0</v>
      </c>
      <c r="K619" s="719">
        <f>+I619-J619</f>
        <v>-2946.27</v>
      </c>
      <c r="Q619" s="698">
        <f t="shared" si="38"/>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40">+E620-F620-G620-J620</f>
        <v>0</v>
      </c>
      <c r="Q620" s="698">
        <f t="shared" si="38"/>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40"/>
        <v>0</v>
      </c>
      <c r="Q621" s="698">
        <f t="shared" si="38"/>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0"/>
        <v>0</v>
      </c>
      <c r="Q622" s="698">
        <f t="shared" si="38"/>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0"/>
        <v>0</v>
      </c>
      <c r="Q623" s="698">
        <f t="shared" si="38"/>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0"/>
        <v>0</v>
      </c>
      <c r="Q624" s="698">
        <f t="shared" si="38"/>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0"/>
        <v>0</v>
      </c>
      <c r="Q625" s="698">
        <f t="shared" si="38"/>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0"/>
        <v>0</v>
      </c>
      <c r="Q626" s="698">
        <f t="shared" si="38"/>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0"/>
        <v>0</v>
      </c>
      <c r="Q627" s="698">
        <f t="shared" si="38"/>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0"/>
        <v>0</v>
      </c>
      <c r="Q628" s="698">
        <f t="shared" si="38"/>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0"/>
        <v>0</v>
      </c>
      <c r="Q629" s="698">
        <f t="shared" si="38"/>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0"/>
        <v>0</v>
      </c>
      <c r="Q630" s="698">
        <f t="shared" si="38"/>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0"/>
        <v>0</v>
      </c>
      <c r="Q631" s="698">
        <f t="shared" si="38"/>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0"/>
        <v>0</v>
      </c>
      <c r="Q632" s="698">
        <f t="shared" si="38"/>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0"/>
        <v>0</v>
      </c>
      <c r="Q633" s="698">
        <f t="shared" si="38"/>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0"/>
        <v>0</v>
      </c>
      <c r="Q634" s="698">
        <f t="shared" si="38"/>
        <v>1</v>
      </c>
    </row>
    <row r="635" spans="1:17" hidden="1" x14ac:dyDescent="0.55000000000000004">
      <c r="A635" s="699"/>
      <c r="B635" s="700" t="str">
        <f>+B619</f>
        <v>ZK114.K299.C565</v>
      </c>
      <c r="C635" s="724">
        <f>+'Admin &amp; Misc'!C24</f>
        <v>0</v>
      </c>
      <c r="D635" s="724">
        <f>+'Admin &amp; Misc'!D24</f>
        <v>0</v>
      </c>
      <c r="E635" s="738">
        <f>+'Admin &amp; Misc'!G24</f>
        <v>0</v>
      </c>
      <c r="F635" s="720"/>
      <c r="G635" s="720"/>
      <c r="H635" s="720"/>
      <c r="I635" s="720"/>
      <c r="J635" s="720"/>
      <c r="K635" s="728">
        <f t="shared" si="40"/>
        <v>0</v>
      </c>
      <c r="Q635" s="698">
        <f t="shared" si="38"/>
        <v>1</v>
      </c>
    </row>
    <row r="636" spans="1:17" x14ac:dyDescent="0.55000000000000004">
      <c r="A636" s="739"/>
      <c r="B636" s="740"/>
      <c r="C636" s="741" t="s">
        <v>301</v>
      </c>
      <c r="D636" s="741"/>
      <c r="E636" s="742"/>
      <c r="F636" s="720">
        <f>+IFERROR(VLOOKUP($B635,'[1]Sum table'!$A:$E,4,FALSE),0)</f>
        <v>0</v>
      </c>
      <c r="G636" s="720">
        <f>+IFERROR(VLOOKUP($B635,'[1]Sum table'!$A:$E,5,FALSE),0)</f>
        <v>2946.27</v>
      </c>
      <c r="H636" s="720">
        <f>+IFERROR(VLOOKUP($B635,'[1]Sum table'!$A:$F,6,FALSE),0)</f>
        <v>0</v>
      </c>
      <c r="I636" s="720"/>
      <c r="J636" s="720">
        <f>+IFERROR(VLOOKUP($B635,'[1]Sum table'!$A:$G,7,FALSE),0)</f>
        <v>0</v>
      </c>
      <c r="K636" s="721"/>
      <c r="Q636" s="698">
        <f t="shared" si="38"/>
        <v>0</v>
      </c>
    </row>
    <row r="637" spans="1:17" hidden="1" x14ac:dyDescent="0.55000000000000004">
      <c r="A637" s="722" t="s">
        <v>239</v>
      </c>
      <c r="B637" s="715" t="str">
        <f>+'Admin &amp; Misc'!B26</f>
        <v>ZK114.K130.C565</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55000000000000004">
      <c r="A641" s="699"/>
      <c r="B641" s="700" t="str">
        <f>+B637</f>
        <v>ZK114.K130.C565</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4.7" hidden="1" thickBot="1" x14ac:dyDescent="0.6">
      <c r="A642" s="746"/>
      <c r="B642" s="747"/>
      <c r="C642" s="748" t="s">
        <v>301</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8"/>
        <v>1</v>
      </c>
    </row>
    <row r="643" spans="1:17" ht="14.7" thickBot="1" x14ac:dyDescent="0.6">
      <c r="F643" s="211"/>
      <c r="G643" s="211"/>
      <c r="H643" s="211"/>
      <c r="I643" s="211"/>
      <c r="J643" s="211"/>
      <c r="K643" s="211"/>
      <c r="Q643" s="698"/>
    </row>
    <row r="644" spans="1:17" ht="14.7" thickBot="1" x14ac:dyDescent="0.6">
      <c r="C644" s="750" t="s">
        <v>5061</v>
      </c>
      <c r="D644" s="751"/>
      <c r="E644" s="707">
        <f>+(SUM(E9:E620)/2)+E8</f>
        <v>3051</v>
      </c>
      <c r="F644" s="707">
        <f>+(SUM(F9:F620)/2)+F8</f>
        <v>0</v>
      </c>
      <c r="G644" s="707">
        <f>+(SUM(G9:G642)/2)+G8</f>
        <v>2946.27</v>
      </c>
      <c r="H644" s="707">
        <f>+(SUM(H9:H620)/2)+H8</f>
        <v>105</v>
      </c>
      <c r="I644" s="752">
        <f>+E644-F644-G644-H644</f>
        <v>-0.26999999999998181</v>
      </c>
      <c r="J644" s="707">
        <f>+(SUM(J9:J620)/2)+J8</f>
        <v>0</v>
      </c>
      <c r="K644" s="753">
        <f>+I644-J644</f>
        <v>-0.26999999999998181</v>
      </c>
    </row>
  </sheetData>
  <sheetProtection algorithmName="SHA-512" hashValue="cN9jETtuquyEiIDdSe753XtvpgnmFkYWk2931SfdAipERzxTRMemeP658QnfWKiYh3A41jfcGdZWqyZp/ReHoQ==" saltValue="dUdBS3fr6ArVDclbtMEo/g=="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C12" sqref="C12"/>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customWidth="1"/>
    <col min="19" max="28" width="7.41796875" style="489" customWidth="1"/>
    <col min="29" max="29" width="7.41796875" style="489" customWidth="1" collapsed="1"/>
    <col min="30" max="31" width="7.41796875" style="489" customWidth="1"/>
    <col min="32" max="32" width="7.41796875" style="489"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hidden="1" customWidth="1"/>
    <col min="41" max="41" width="7.41796875" style="489" customWidth="1" collapsed="1"/>
    <col min="42" max="43" width="7.41796875" style="489" hidden="1" customWidth="1"/>
    <col min="44" max="44" width="7.41796875" style="489" customWidth="1" collapsed="1"/>
    <col min="45" max="46" width="7.41796875" style="489" hidden="1"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Roadsigns</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C565</v>
      </c>
      <c r="F3" s="521"/>
      <c r="G3" s="521"/>
      <c r="H3" s="856" t="str">
        <f>IF(G66&gt;E66,"Budget Revisions add cost.",":)")</f>
        <v>:)</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55000000000000004">
      <c r="A4" s="447"/>
      <c r="B4" s="447"/>
      <c r="C4" s="446"/>
      <c r="D4" s="446"/>
      <c r="E4" s="524"/>
      <c r="F4" s="521"/>
      <c r="G4" s="521"/>
      <c r="H4" s="856" t="str">
        <f>IF(BA66&lt;0,"Actual plus expected cost is more than forecast",":)")</f>
        <v>:)</v>
      </c>
      <c r="I4" s="856"/>
      <c r="J4" s="856"/>
      <c r="K4" s="856"/>
      <c r="L4" s="856"/>
      <c r="M4" s="857"/>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55000000000000004">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266</v>
      </c>
      <c r="AT6" s="869"/>
      <c r="AU6" s="869"/>
      <c r="AV6" s="869"/>
      <c r="AW6" s="869"/>
      <c r="AX6" s="869"/>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5125</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5122</v>
      </c>
      <c r="AD7" s="541" t="str">
        <f>+'Cash flow summary'!Q7</f>
        <v>Jan 17</v>
      </c>
      <c r="AE7" s="541" t="str">
        <f>+'Cash flow summary'!R7</f>
        <v>Feb 17</v>
      </c>
      <c r="AF7" s="544" t="s">
        <v>5123</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ZK101.K207.C565</v>
      </c>
      <c r="C8" s="167" t="s">
        <v>83</v>
      </c>
      <c r="D8" s="168"/>
      <c r="E8" s="203">
        <f t="shared" ref="E8:L8" si="0">SUM(E9:E24)</f>
        <v>3000</v>
      </c>
      <c r="F8" s="321">
        <f t="shared" si="0"/>
        <v>-54</v>
      </c>
      <c r="G8" s="203">
        <f t="shared" si="0"/>
        <v>2946</v>
      </c>
      <c r="H8" s="229">
        <f t="shared" si="0"/>
        <v>0</v>
      </c>
      <c r="I8" s="203">
        <f t="shared" si="0"/>
        <v>0</v>
      </c>
      <c r="J8" s="321">
        <f>SUM(J9:J24)</f>
        <v>0</v>
      </c>
      <c r="K8" s="203">
        <f t="shared" si="0"/>
        <v>0</v>
      </c>
      <c r="L8" s="219">
        <f t="shared" si="0"/>
        <v>0</v>
      </c>
      <c r="M8" s="219"/>
      <c r="N8" s="198">
        <f t="shared" ref="N8:AE8" si="1">SUM(N9:N24)</f>
        <v>0</v>
      </c>
      <c r="O8" s="198">
        <f t="shared" si="1"/>
        <v>0</v>
      </c>
      <c r="P8" s="198">
        <f t="shared" ref="P8" si="2">SUM(P9:P24)</f>
        <v>0</v>
      </c>
      <c r="Q8" s="198">
        <f t="shared" ref="Q8" si="3">SUM(Q9:Q24)</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SUM(AF9:AF24)</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 t="shared" ref="AY8:AY40" si="5">SUM(R8:AX8)</f>
        <v>0</v>
      </c>
      <c r="AZ8" s="200">
        <f t="shared" ref="AZ8:AZ40" si="6">+AY8+N8</f>
        <v>0</v>
      </c>
      <c r="BA8" s="440">
        <f t="shared" ref="BA8:BA40" si="7">+G8-AZ8</f>
        <v>2946</v>
      </c>
    </row>
    <row r="9" spans="1:54" s="4" customFormat="1" ht="15" customHeight="1" x14ac:dyDescent="0.5">
      <c r="A9" s="150"/>
      <c r="B9" s="459"/>
      <c r="C9" s="755"/>
      <c r="D9" s="273" t="s">
        <v>5128</v>
      </c>
      <c r="E9" s="249">
        <v>3000</v>
      </c>
      <c r="F9" s="370">
        <f t="shared" ref="F9:F61" si="8">-E9+G9</f>
        <v>0</v>
      </c>
      <c r="G9" s="249">
        <v>3000</v>
      </c>
      <c r="H9" s="572">
        <f t="shared" ref="H9:H23" si="9">SUM(N9:AX9)</f>
        <v>0</v>
      </c>
      <c r="I9" s="221"/>
      <c r="J9" s="370">
        <f t="shared" ref="J9:J61" si="10">-I9+K9</f>
        <v>0</v>
      </c>
      <c r="K9" s="249">
        <v>0</v>
      </c>
      <c r="L9" s="222"/>
      <c r="M9" s="249"/>
      <c r="N9" s="235"/>
      <c r="O9" s="220"/>
      <c r="P9" s="220"/>
      <c r="Q9" s="220"/>
      <c r="R9" s="253"/>
      <c r="S9" s="250"/>
      <c r="T9" s="400"/>
      <c r="U9" s="395"/>
      <c r="V9" s="250"/>
      <c r="W9" s="250"/>
      <c r="X9" s="250"/>
      <c r="Y9" s="250"/>
      <c r="Z9" s="250"/>
      <c r="AA9" s="250"/>
      <c r="AB9" s="250"/>
      <c r="AC9" s="250">
        <f>10000+15000-25000</f>
        <v>0</v>
      </c>
      <c r="AD9" s="250"/>
      <c r="AE9" s="250"/>
      <c r="AF9" s="400"/>
      <c r="AG9" s="395"/>
      <c r="AH9" s="250"/>
      <c r="AI9" s="250"/>
      <c r="AJ9" s="250"/>
      <c r="AK9" s="250"/>
      <c r="AL9" s="250"/>
      <c r="AM9" s="250"/>
      <c r="AN9" s="250"/>
      <c r="AO9" s="250"/>
      <c r="AP9" s="250"/>
      <c r="AQ9" s="250"/>
      <c r="AR9" s="400"/>
      <c r="AS9" s="395"/>
      <c r="AT9" s="250"/>
      <c r="AU9" s="250"/>
      <c r="AV9" s="250"/>
      <c r="AW9" s="250"/>
      <c r="AX9" s="250"/>
      <c r="AY9" s="248">
        <f t="shared" si="5"/>
        <v>0</v>
      </c>
      <c r="AZ9" s="244">
        <f t="shared" si="6"/>
        <v>0</v>
      </c>
      <c r="BA9" s="553">
        <f t="shared" si="7"/>
        <v>3000</v>
      </c>
    </row>
    <row r="10" spans="1:54" s="4" customFormat="1" ht="15" customHeight="1" x14ac:dyDescent="0.5">
      <c r="A10" s="150"/>
      <c r="B10" s="459"/>
      <c r="C10" s="262"/>
      <c r="D10" s="373" t="s">
        <v>5129</v>
      </c>
      <c r="E10" s="256"/>
      <c r="F10" s="370">
        <f t="shared" si="8"/>
        <v>51</v>
      </c>
      <c r="G10" s="256">
        <v>51</v>
      </c>
      <c r="H10" s="572">
        <f t="shared" si="9"/>
        <v>0</v>
      </c>
      <c r="I10" s="224"/>
      <c r="J10" s="370">
        <f t="shared" si="10"/>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5"/>
        <v>0</v>
      </c>
      <c r="AZ10" s="244">
        <f t="shared" si="6"/>
        <v>0</v>
      </c>
      <c r="BA10" s="553">
        <f t="shared" si="7"/>
        <v>51</v>
      </c>
    </row>
    <row r="11" spans="1:54" s="4" customFormat="1" ht="15" customHeight="1" x14ac:dyDescent="0.5">
      <c r="A11" s="150"/>
      <c r="B11" s="459"/>
      <c r="C11" s="262" t="s">
        <v>5130</v>
      </c>
      <c r="D11" s="373"/>
      <c r="E11" s="256"/>
      <c r="F11" s="370">
        <f t="shared" si="8"/>
        <v>-105</v>
      </c>
      <c r="G11" s="256">
        <v>-105</v>
      </c>
      <c r="H11" s="572">
        <f t="shared" si="9"/>
        <v>0</v>
      </c>
      <c r="I11" s="224"/>
      <c r="J11" s="370">
        <f t="shared" si="10"/>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5"/>
        <v>0</v>
      </c>
      <c r="AZ11" s="244">
        <f t="shared" si="6"/>
        <v>0</v>
      </c>
      <c r="BA11" s="553">
        <f t="shared" si="7"/>
        <v>-105</v>
      </c>
    </row>
    <row r="12" spans="1:54" s="4" customFormat="1" ht="15" customHeight="1" x14ac:dyDescent="0.5">
      <c r="A12" s="150"/>
      <c r="B12" s="459"/>
      <c r="C12" s="262"/>
      <c r="D12" s="373"/>
      <c r="E12" s="256"/>
      <c r="F12" s="370">
        <f t="shared" si="8"/>
        <v>0</v>
      </c>
      <c r="G12" s="256"/>
      <c r="H12" s="572">
        <f t="shared" si="9"/>
        <v>0</v>
      </c>
      <c r="I12" s="224"/>
      <c r="J12" s="370">
        <f t="shared" si="10"/>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5"/>
        <v>0</v>
      </c>
      <c r="AZ12" s="244">
        <f t="shared" si="6"/>
        <v>0</v>
      </c>
      <c r="BA12" s="553">
        <f t="shared" si="7"/>
        <v>0</v>
      </c>
    </row>
    <row r="13" spans="1:54" s="4" customFormat="1" ht="15" customHeight="1" x14ac:dyDescent="0.5">
      <c r="A13" s="150"/>
      <c r="B13" s="459"/>
      <c r="C13" s="262"/>
      <c r="D13" s="373"/>
      <c r="E13" s="256"/>
      <c r="F13" s="370">
        <f t="shared" si="8"/>
        <v>0</v>
      </c>
      <c r="G13" s="256"/>
      <c r="H13" s="572">
        <f t="shared" si="9"/>
        <v>0</v>
      </c>
      <c r="I13" s="224"/>
      <c r="J13" s="370">
        <f t="shared" si="10"/>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5"/>
        <v>0</v>
      </c>
      <c r="AZ13" s="244">
        <f t="shared" si="6"/>
        <v>0</v>
      </c>
      <c r="BA13" s="553">
        <f t="shared" si="7"/>
        <v>0</v>
      </c>
    </row>
    <row r="14" spans="1:54" s="4" customFormat="1" ht="15" customHeight="1" x14ac:dyDescent="0.5">
      <c r="A14" s="150"/>
      <c r="B14" s="459"/>
      <c r="C14" s="262"/>
      <c r="D14" s="373"/>
      <c r="E14" s="256"/>
      <c r="F14" s="370">
        <f t="shared" si="8"/>
        <v>0</v>
      </c>
      <c r="G14" s="256"/>
      <c r="H14" s="572">
        <f t="shared" si="9"/>
        <v>0</v>
      </c>
      <c r="I14" s="224"/>
      <c r="J14" s="370">
        <f t="shared" si="10"/>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5"/>
        <v>0</v>
      </c>
      <c r="AZ14" s="244">
        <f t="shared" si="6"/>
        <v>0</v>
      </c>
      <c r="BA14" s="553">
        <f t="shared" si="7"/>
        <v>0</v>
      </c>
    </row>
    <row r="15" spans="1:54" s="4" customFormat="1" ht="15" hidden="1" customHeight="1" x14ac:dyDescent="0.5">
      <c r="A15" s="150"/>
      <c r="B15" s="459"/>
      <c r="C15" s="451"/>
      <c r="D15" s="451"/>
      <c r="E15" s="256"/>
      <c r="F15" s="370">
        <f t="shared" si="8"/>
        <v>0</v>
      </c>
      <c r="G15" s="256"/>
      <c r="H15" s="572">
        <f t="shared" si="9"/>
        <v>0</v>
      </c>
      <c r="I15" s="224"/>
      <c r="J15" s="370">
        <f t="shared" si="10"/>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5"/>
        <v>0</v>
      </c>
      <c r="AZ15" s="244">
        <f t="shared" si="6"/>
        <v>0</v>
      </c>
      <c r="BA15" s="553">
        <f t="shared" si="7"/>
        <v>0</v>
      </c>
    </row>
    <row r="16" spans="1:54" s="4" customFormat="1" ht="15" hidden="1" customHeight="1" x14ac:dyDescent="0.5">
      <c r="A16" s="150"/>
      <c r="B16" s="459"/>
      <c r="C16" s="262"/>
      <c r="D16" s="373"/>
      <c r="E16" s="256"/>
      <c r="F16" s="370">
        <f t="shared" si="8"/>
        <v>0</v>
      </c>
      <c r="G16" s="256"/>
      <c r="H16" s="572">
        <f t="shared" si="9"/>
        <v>0</v>
      </c>
      <c r="I16" s="224"/>
      <c r="J16" s="370">
        <f t="shared" si="10"/>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5"/>
        <v>0</v>
      </c>
      <c r="AZ16" s="244">
        <f t="shared" si="6"/>
        <v>0</v>
      </c>
      <c r="BA16" s="553">
        <f t="shared" si="7"/>
        <v>0</v>
      </c>
    </row>
    <row r="17" spans="1:53" s="4" customFormat="1" ht="15" hidden="1" customHeight="1" x14ac:dyDescent="0.5">
      <c r="A17" s="150"/>
      <c r="B17" s="459"/>
      <c r="C17" s="262"/>
      <c r="D17" s="373"/>
      <c r="E17" s="256"/>
      <c r="F17" s="370">
        <f t="shared" si="8"/>
        <v>0</v>
      </c>
      <c r="G17" s="256"/>
      <c r="H17" s="572">
        <f t="shared" si="9"/>
        <v>0</v>
      </c>
      <c r="I17" s="224"/>
      <c r="J17" s="370">
        <f t="shared" si="10"/>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5"/>
        <v>0</v>
      </c>
      <c r="AZ17" s="244">
        <f t="shared" si="6"/>
        <v>0</v>
      </c>
      <c r="BA17" s="553">
        <f t="shared" si="7"/>
        <v>0</v>
      </c>
    </row>
    <row r="18" spans="1:53" s="4" customFormat="1" ht="15" hidden="1" customHeight="1" x14ac:dyDescent="0.5">
      <c r="A18" s="150"/>
      <c r="B18" s="459"/>
      <c r="C18" s="262"/>
      <c r="D18" s="373"/>
      <c r="E18" s="256"/>
      <c r="F18" s="370">
        <f t="shared" si="8"/>
        <v>0</v>
      </c>
      <c r="G18" s="256"/>
      <c r="H18" s="572">
        <f t="shared" si="9"/>
        <v>0</v>
      </c>
      <c r="I18" s="224"/>
      <c r="J18" s="370">
        <f t="shared" si="10"/>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5"/>
        <v>0</v>
      </c>
      <c r="AZ18" s="244">
        <f t="shared" si="6"/>
        <v>0</v>
      </c>
      <c r="BA18" s="553">
        <f t="shared" si="7"/>
        <v>0</v>
      </c>
    </row>
    <row r="19" spans="1:53" s="4" customFormat="1" ht="15" hidden="1" customHeight="1" x14ac:dyDescent="0.5">
      <c r="A19" s="150"/>
      <c r="B19" s="459"/>
      <c r="C19" s="262"/>
      <c r="D19" s="373"/>
      <c r="E19" s="256"/>
      <c r="F19" s="370">
        <f t="shared" si="8"/>
        <v>0</v>
      </c>
      <c r="G19" s="256"/>
      <c r="H19" s="572">
        <f t="shared" si="9"/>
        <v>0</v>
      </c>
      <c r="I19" s="224"/>
      <c r="J19" s="370">
        <f t="shared" si="10"/>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5"/>
        <v>0</v>
      </c>
      <c r="AZ19" s="244">
        <f t="shared" si="6"/>
        <v>0</v>
      </c>
      <c r="BA19" s="553">
        <f t="shared" si="7"/>
        <v>0</v>
      </c>
    </row>
    <row r="20" spans="1:53" s="4" customFormat="1" ht="15" hidden="1" customHeight="1" x14ac:dyDescent="0.5">
      <c r="A20" s="150"/>
      <c r="B20" s="459"/>
      <c r="C20" s="262"/>
      <c r="D20" s="373"/>
      <c r="E20" s="256"/>
      <c r="F20" s="370">
        <f t="shared" si="8"/>
        <v>0</v>
      </c>
      <c r="G20" s="256"/>
      <c r="H20" s="572">
        <f t="shared" si="9"/>
        <v>0</v>
      </c>
      <c r="I20" s="224"/>
      <c r="J20" s="370">
        <f t="shared" si="10"/>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5"/>
        <v>0</v>
      </c>
      <c r="AZ20" s="244">
        <f t="shared" si="6"/>
        <v>0</v>
      </c>
      <c r="BA20" s="553">
        <f t="shared" si="7"/>
        <v>0</v>
      </c>
    </row>
    <row r="21" spans="1:53" s="4" customFormat="1" ht="15" hidden="1" customHeight="1" x14ac:dyDescent="0.5">
      <c r="A21" s="150"/>
      <c r="B21" s="459"/>
      <c r="C21" s="262"/>
      <c r="D21" s="373"/>
      <c r="E21" s="256"/>
      <c r="F21" s="370">
        <f t="shared" si="8"/>
        <v>0</v>
      </c>
      <c r="G21" s="256"/>
      <c r="H21" s="572">
        <f t="shared" si="9"/>
        <v>0</v>
      </c>
      <c r="I21" s="224"/>
      <c r="J21" s="370">
        <f t="shared" si="10"/>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5"/>
        <v>0</v>
      </c>
      <c r="AZ21" s="244">
        <f t="shared" si="6"/>
        <v>0</v>
      </c>
      <c r="BA21" s="553">
        <f t="shared" si="7"/>
        <v>0</v>
      </c>
    </row>
    <row r="22" spans="1:53" s="4" customFormat="1" ht="15" customHeight="1" x14ac:dyDescent="0.5">
      <c r="A22" s="150"/>
      <c r="B22" s="459"/>
      <c r="C22" s="262"/>
      <c r="D22" s="262"/>
      <c r="E22" s="256"/>
      <c r="F22" s="370">
        <f t="shared" si="8"/>
        <v>0</v>
      </c>
      <c r="G22" s="256"/>
      <c r="H22" s="572">
        <f t="shared" si="9"/>
        <v>0</v>
      </c>
      <c r="I22" s="224"/>
      <c r="J22" s="370">
        <f t="shared" si="10"/>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5"/>
        <v>0</v>
      </c>
      <c r="AZ22" s="244">
        <f t="shared" si="6"/>
        <v>0</v>
      </c>
      <c r="BA22" s="553">
        <f t="shared" si="7"/>
        <v>0</v>
      </c>
    </row>
    <row r="23" spans="1:53" s="4" customFormat="1" ht="15" customHeight="1" x14ac:dyDescent="0.5">
      <c r="A23" s="150"/>
      <c r="B23" s="459" t="str">
        <f>+B8</f>
        <v>ZK101.K207.C565</v>
      </c>
      <c r="C23" s="262"/>
      <c r="D23" s="262"/>
      <c r="E23" s="256"/>
      <c r="F23" s="370">
        <f t="shared" si="8"/>
        <v>0</v>
      </c>
      <c r="G23" s="256"/>
      <c r="H23" s="572">
        <f t="shared" si="9"/>
        <v>0</v>
      </c>
      <c r="I23" s="224"/>
      <c r="J23" s="370">
        <f t="shared" si="10"/>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5"/>
        <v>0</v>
      </c>
      <c r="AZ23" s="244">
        <f t="shared" si="6"/>
        <v>0</v>
      </c>
      <c r="BA23" s="553">
        <f t="shared" si="7"/>
        <v>0</v>
      </c>
    </row>
    <row r="24" spans="1:53" s="4" customFormat="1" ht="15" customHeight="1" thickBot="1" x14ac:dyDescent="0.6">
      <c r="A24" s="170"/>
      <c r="B24" s="460"/>
      <c r="C24" s="280" t="s">
        <v>301</v>
      </c>
      <c r="D24" s="280"/>
      <c r="E24" s="277"/>
      <c r="F24" s="370">
        <f t="shared" si="8"/>
        <v>0</v>
      </c>
      <c r="G24" s="277"/>
      <c r="H24" s="579">
        <f>SUM(N24:AX24)-Q24</f>
        <v>0</v>
      </c>
      <c r="I24" s="227"/>
      <c r="J24" s="370">
        <f t="shared" si="10"/>
        <v>0</v>
      </c>
      <c r="K24" s="277">
        <v>0</v>
      </c>
      <c r="L24" s="228"/>
      <c r="M24" s="277"/>
      <c r="N24" s="568">
        <f>+IFERROR(VLOOKUP(B23,Sheet1!B:D,2,FALSE),0)</f>
        <v>0</v>
      </c>
      <c r="O24" s="611">
        <f>+IFERROR(VLOOKUP(B23,Sheet1!B:D,3,FALSE),0)</f>
        <v>0</v>
      </c>
      <c r="P24" s="611">
        <f>+IFERROR(VLOOKUP(B23,Sheet1!B:E,4,FALSE),0)</f>
        <v>0</v>
      </c>
      <c r="Q24" s="611">
        <f>+IFERROR(VLOOKUP(B23,Sheet1!B:F,5,FALSE),0)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5"/>
        <v>0</v>
      </c>
      <c r="AZ24" s="244">
        <f t="shared" si="6"/>
        <v>0</v>
      </c>
      <c r="BA24" s="553">
        <f t="shared" si="7"/>
        <v>0</v>
      </c>
    </row>
    <row r="25" spans="1:53" s="4" customFormat="1" ht="15" customHeight="1" x14ac:dyDescent="0.5">
      <c r="A25" s="195" t="s">
        <v>84</v>
      </c>
      <c r="B25" s="458" t="str">
        <f>+LEFT($E$5,5)&amp;"."&amp;A25&amp;"."&amp;$E$3</f>
        <v>ZK101.K208.C565</v>
      </c>
      <c r="C25" s="168" t="s">
        <v>85</v>
      </c>
      <c r="D25" s="168"/>
      <c r="E25" s="206">
        <f t="shared" ref="E25:L25" si="11">SUM(E26:E28)</f>
        <v>0</v>
      </c>
      <c r="F25" s="321">
        <f t="shared" si="11"/>
        <v>0</v>
      </c>
      <c r="G25" s="206">
        <f t="shared" si="11"/>
        <v>0</v>
      </c>
      <c r="H25" s="321">
        <f t="shared" si="11"/>
        <v>0</v>
      </c>
      <c r="I25" s="229">
        <f t="shared" si="11"/>
        <v>0</v>
      </c>
      <c r="J25" s="321">
        <f t="shared" si="11"/>
        <v>0</v>
      </c>
      <c r="K25" s="206">
        <f t="shared" si="11"/>
        <v>0</v>
      </c>
      <c r="L25" s="229">
        <f t="shared" si="11"/>
        <v>0</v>
      </c>
      <c r="M25" s="229"/>
      <c r="N25" s="265">
        <f t="shared" ref="N25:S25" si="12">SUM(N26:N28)</f>
        <v>0</v>
      </c>
      <c r="O25" s="265">
        <f t="shared" si="12"/>
        <v>0</v>
      </c>
      <c r="P25" s="265">
        <f t="shared" si="12"/>
        <v>0</v>
      </c>
      <c r="Q25" s="265">
        <f t="shared" si="12"/>
        <v>0</v>
      </c>
      <c r="R25" s="265">
        <f t="shared" si="12"/>
        <v>0</v>
      </c>
      <c r="S25" s="269">
        <f t="shared" si="12"/>
        <v>0</v>
      </c>
      <c r="T25" s="401">
        <f t="shared" ref="T25:Z25" si="13">SUM(T26:T28)</f>
        <v>0</v>
      </c>
      <c r="U25" s="411">
        <f t="shared" si="13"/>
        <v>0</v>
      </c>
      <c r="V25" s="269">
        <f t="shared" si="13"/>
        <v>0</v>
      </c>
      <c r="W25" s="269">
        <f t="shared" si="13"/>
        <v>0</v>
      </c>
      <c r="X25" s="269">
        <f t="shared" si="13"/>
        <v>0</v>
      </c>
      <c r="Y25" s="269">
        <f t="shared" si="13"/>
        <v>0</v>
      </c>
      <c r="Z25" s="269">
        <f t="shared" si="13"/>
        <v>0</v>
      </c>
      <c r="AA25" s="269">
        <f t="shared" ref="AA25:AE25" si="14">SUM(AA26:AA28)</f>
        <v>0</v>
      </c>
      <c r="AB25" s="269">
        <f t="shared" si="14"/>
        <v>0</v>
      </c>
      <c r="AC25" s="269">
        <f t="shared" si="14"/>
        <v>0</v>
      </c>
      <c r="AD25" s="269">
        <f t="shared" si="14"/>
        <v>0</v>
      </c>
      <c r="AE25" s="269">
        <f t="shared" si="14"/>
        <v>0</v>
      </c>
      <c r="AF25" s="401">
        <f t="shared" ref="AF25" si="15">SUM(AF26:AF28)</f>
        <v>0</v>
      </c>
      <c r="AG25" s="411">
        <f t="shared" ref="AG25" si="16">SUM(AG26:AG28)</f>
        <v>0</v>
      </c>
      <c r="AH25" s="269">
        <f t="shared" ref="AH25" si="17">SUM(AH26:AH28)</f>
        <v>0</v>
      </c>
      <c r="AI25" s="269">
        <f t="shared" ref="AI25" si="18">SUM(AI26:AI28)</f>
        <v>0</v>
      </c>
      <c r="AJ25" s="269">
        <f t="shared" ref="AJ25" si="19">SUM(AJ26:AJ28)</f>
        <v>0</v>
      </c>
      <c r="AK25" s="269">
        <f t="shared" ref="AK25" si="20">SUM(AK26:AK28)</f>
        <v>0</v>
      </c>
      <c r="AL25" s="269">
        <f t="shared" ref="AL25" si="21">SUM(AL26:AL28)</f>
        <v>0</v>
      </c>
      <c r="AM25" s="269">
        <f t="shared" ref="AM25" si="22">SUM(AM26:AM28)</f>
        <v>0</v>
      </c>
      <c r="AN25" s="269">
        <f t="shared" ref="AN25" si="23">SUM(AN26:AN28)</f>
        <v>0</v>
      </c>
      <c r="AO25" s="269">
        <f t="shared" ref="AO25" si="24">SUM(AO26:AO28)</f>
        <v>0</v>
      </c>
      <c r="AP25" s="269">
        <f t="shared" ref="AP25" si="25">SUM(AP26:AP28)</f>
        <v>0</v>
      </c>
      <c r="AQ25" s="269">
        <f t="shared" ref="AQ25" si="26">SUM(AQ26:AQ28)</f>
        <v>0</v>
      </c>
      <c r="AR25" s="401">
        <f t="shared" ref="AR25" si="27">SUM(AR26:AR28)</f>
        <v>0</v>
      </c>
      <c r="AS25" s="411">
        <f t="shared" ref="AS25" si="28">SUM(AS26:AS28)</f>
        <v>0</v>
      </c>
      <c r="AT25" s="269">
        <f t="shared" ref="AT25" si="29">SUM(AT26:AT28)</f>
        <v>0</v>
      </c>
      <c r="AU25" s="269">
        <f t="shared" ref="AU25" si="30">SUM(AU26:AU28)</f>
        <v>0</v>
      </c>
      <c r="AV25" s="269">
        <f t="shared" ref="AV25" si="31">SUM(AV26:AV28)</f>
        <v>0</v>
      </c>
      <c r="AW25" s="269">
        <f t="shared" ref="AW25" si="32">SUM(AW26:AW28)</f>
        <v>0</v>
      </c>
      <c r="AX25" s="269">
        <f t="shared" ref="AX25" si="33">SUM(AX26:AX28)</f>
        <v>0</v>
      </c>
      <c r="AY25" s="441">
        <f t="shared" si="5"/>
        <v>0</v>
      </c>
      <c r="AZ25" s="442">
        <f t="shared" si="6"/>
        <v>0</v>
      </c>
      <c r="BA25" s="443">
        <f t="shared" si="7"/>
        <v>0</v>
      </c>
    </row>
    <row r="26" spans="1:53" s="4" customFormat="1" ht="15" customHeight="1" x14ac:dyDescent="0.5">
      <c r="A26" s="150"/>
      <c r="B26" s="459" t="str">
        <f>+B25</f>
        <v>ZK101.K208.C565</v>
      </c>
      <c r="C26" s="757"/>
      <c r="D26" s="273" t="s">
        <v>5124</v>
      </c>
      <c r="E26" s="249">
        <v>0</v>
      </c>
      <c r="F26" s="370">
        <f t="shared" si="8"/>
        <v>0</v>
      </c>
      <c r="G26" s="249"/>
      <c r="H26" s="370">
        <f>SUM(N26:AX26)</f>
        <v>0</v>
      </c>
      <c r="I26" s="231"/>
      <c r="J26" s="370">
        <f t="shared" si="10"/>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5"/>
        <v>0</v>
      </c>
      <c r="AZ26" s="244">
        <f t="shared" si="6"/>
        <v>0</v>
      </c>
      <c r="BA26" s="553">
        <f t="shared" si="7"/>
        <v>0</v>
      </c>
    </row>
    <row r="27" spans="1:53" s="4" customFormat="1" ht="15" customHeight="1" thickBot="1" x14ac:dyDescent="0.55000000000000004">
      <c r="A27" s="150"/>
      <c r="B27" s="459"/>
      <c r="C27" s="758"/>
      <c r="D27" s="342"/>
      <c r="E27" s="256"/>
      <c r="F27" s="370">
        <f t="shared" si="8"/>
        <v>0</v>
      </c>
      <c r="G27" s="256"/>
      <c r="H27" s="370">
        <f>SUM(N27:AX27)</f>
        <v>0</v>
      </c>
      <c r="I27" s="233"/>
      <c r="J27" s="370">
        <f t="shared" si="10"/>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301</v>
      </c>
      <c r="D28" s="274"/>
      <c r="E28" s="277"/>
      <c r="F28" s="370">
        <f t="shared" si="8"/>
        <v>0</v>
      </c>
      <c r="G28" s="277">
        <v>0</v>
      </c>
      <c r="H28" s="370">
        <f>SUM(N28:AX28)</f>
        <v>0</v>
      </c>
      <c r="I28" s="227"/>
      <c r="J28" s="370">
        <f t="shared" si="10"/>
        <v>0</v>
      </c>
      <c r="K28" s="277">
        <v>0</v>
      </c>
      <c r="L28" s="228"/>
      <c r="M28" s="277"/>
      <c r="N28" s="568">
        <f>+IFERROR(VLOOKUP(B26,Sheet1!B:D,2,FALSE),0)</f>
        <v>0</v>
      </c>
      <c r="O28" s="572">
        <f>+IFERROR(VLOOKUP(B26,Sheet1!B:D,3,FALSE)+VLOOKUP(B26,Sheet1!B:E,4,FALSE),0)</f>
        <v>0</v>
      </c>
      <c r="P28" s="572">
        <f>+IFERROR(VLOOKUP(C26,Sheet1!C:E,3,FALSE)+VLOOKUP(C26,Sheet1!C:F,4,FALSE),0)</f>
        <v>0</v>
      </c>
      <c r="Q28" s="572">
        <f>+IFERROR(VLOOKUP(C26,Sheet1!C:E,3,FALSE)+VLOOKUP(C26,Sheet1!C:F,4,FALSE),0)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5"/>
        <v>0</v>
      </c>
      <c r="AZ28" s="244">
        <f t="shared" si="6"/>
        <v>0</v>
      </c>
      <c r="BA28" s="553">
        <f t="shared" si="7"/>
        <v>0</v>
      </c>
    </row>
    <row r="29" spans="1:53" s="4" customFormat="1" ht="15" customHeight="1" x14ac:dyDescent="0.5">
      <c r="A29" s="195" t="s">
        <v>86</v>
      </c>
      <c r="B29" s="458" t="str">
        <f>+LEFT($E$5,5)&amp;"."&amp;A29&amp;"."&amp;$E$3</f>
        <v>ZK101.K209.C565</v>
      </c>
      <c r="C29" s="168" t="s">
        <v>87</v>
      </c>
      <c r="D29" s="168"/>
      <c r="E29" s="206">
        <f t="shared" ref="E29:L29" si="34">SUM(E30:E31)</f>
        <v>0</v>
      </c>
      <c r="F29" s="321">
        <f t="shared" si="34"/>
        <v>0</v>
      </c>
      <c r="G29" s="206">
        <f t="shared" si="34"/>
        <v>0</v>
      </c>
      <c r="H29" s="321">
        <f t="shared" si="34"/>
        <v>0</v>
      </c>
      <c r="I29" s="206">
        <f t="shared" si="34"/>
        <v>0</v>
      </c>
      <c r="J29" s="321">
        <f t="shared" si="34"/>
        <v>0</v>
      </c>
      <c r="K29" s="206">
        <f t="shared" si="34"/>
        <v>0</v>
      </c>
      <c r="L29" s="206">
        <f t="shared" si="34"/>
        <v>0</v>
      </c>
      <c r="M29" s="206"/>
      <c r="N29" s="265">
        <f t="shared" ref="N29:S29" si="35">SUM(N30:N31)</f>
        <v>0</v>
      </c>
      <c r="O29" s="265">
        <f t="shared" si="35"/>
        <v>0</v>
      </c>
      <c r="P29" s="265">
        <f t="shared" si="35"/>
        <v>0</v>
      </c>
      <c r="Q29" s="265">
        <f t="shared" si="35"/>
        <v>0</v>
      </c>
      <c r="R29" s="265">
        <f t="shared" si="35"/>
        <v>0</v>
      </c>
      <c r="S29" s="269">
        <f t="shared" si="35"/>
        <v>0</v>
      </c>
      <c r="T29" s="401">
        <f t="shared" ref="T29:Z29" si="36">SUM(T30:T31)</f>
        <v>0</v>
      </c>
      <c r="U29" s="411">
        <f t="shared" si="36"/>
        <v>0</v>
      </c>
      <c r="V29" s="269">
        <f t="shared" si="36"/>
        <v>0</v>
      </c>
      <c r="W29" s="269">
        <f t="shared" si="36"/>
        <v>0</v>
      </c>
      <c r="X29" s="269">
        <f t="shared" si="36"/>
        <v>0</v>
      </c>
      <c r="Y29" s="269">
        <f t="shared" si="36"/>
        <v>0</v>
      </c>
      <c r="Z29" s="269">
        <f t="shared" si="36"/>
        <v>0</v>
      </c>
      <c r="AA29" s="269">
        <f t="shared" ref="AA29:AE29" si="37">SUM(AA30:AA31)</f>
        <v>0</v>
      </c>
      <c r="AB29" s="269">
        <f t="shared" si="37"/>
        <v>0</v>
      </c>
      <c r="AC29" s="269">
        <f t="shared" si="37"/>
        <v>0</v>
      </c>
      <c r="AD29" s="269">
        <f t="shared" si="37"/>
        <v>0</v>
      </c>
      <c r="AE29" s="269">
        <f t="shared" si="37"/>
        <v>0</v>
      </c>
      <c r="AF29" s="401">
        <f t="shared" ref="AF29" si="38">SUM(AF30:AF31)</f>
        <v>0</v>
      </c>
      <c r="AG29" s="411">
        <f t="shared" ref="AG29" si="39">SUM(AG30:AG31)</f>
        <v>0</v>
      </c>
      <c r="AH29" s="269">
        <f t="shared" ref="AH29" si="40">SUM(AH30:AH31)</f>
        <v>0</v>
      </c>
      <c r="AI29" s="269">
        <f t="shared" ref="AI29" si="41">SUM(AI30:AI31)</f>
        <v>0</v>
      </c>
      <c r="AJ29" s="269">
        <f t="shared" ref="AJ29" si="42">SUM(AJ30:AJ31)</f>
        <v>0</v>
      </c>
      <c r="AK29" s="269">
        <f t="shared" ref="AK29" si="43">SUM(AK30:AK31)</f>
        <v>0</v>
      </c>
      <c r="AL29" s="269">
        <f t="shared" ref="AL29" si="44">SUM(AL30:AL31)</f>
        <v>0</v>
      </c>
      <c r="AM29" s="269">
        <f t="shared" ref="AM29" si="45">SUM(AM30:AM31)</f>
        <v>0</v>
      </c>
      <c r="AN29" s="269">
        <f t="shared" ref="AN29" si="46">SUM(AN30:AN31)</f>
        <v>0</v>
      </c>
      <c r="AO29" s="269">
        <f t="shared" ref="AO29" si="47">SUM(AO30:AO31)</f>
        <v>0</v>
      </c>
      <c r="AP29" s="269">
        <f t="shared" ref="AP29" si="48">SUM(AP30:AP31)</f>
        <v>0</v>
      </c>
      <c r="AQ29" s="269">
        <f t="shared" ref="AQ29" si="49">SUM(AQ30:AQ31)</f>
        <v>0</v>
      </c>
      <c r="AR29" s="401">
        <f t="shared" ref="AR29" si="50">SUM(AR30:AR31)</f>
        <v>0</v>
      </c>
      <c r="AS29" s="411">
        <f t="shared" ref="AS29" si="51">SUM(AS30:AS31)</f>
        <v>0</v>
      </c>
      <c r="AT29" s="269">
        <f t="shared" ref="AT29" si="52">SUM(AT30:AT31)</f>
        <v>0</v>
      </c>
      <c r="AU29" s="269">
        <f t="shared" ref="AU29" si="53">SUM(AU30:AU31)</f>
        <v>0</v>
      </c>
      <c r="AV29" s="269">
        <f t="shared" ref="AV29" si="54">SUM(AV30:AV31)</f>
        <v>0</v>
      </c>
      <c r="AW29" s="269">
        <f t="shared" ref="AW29" si="55">SUM(AW30:AW31)</f>
        <v>0</v>
      </c>
      <c r="AX29" s="269">
        <f t="shared" ref="AX29" si="56">SUM(AX30:AX31)</f>
        <v>0</v>
      </c>
      <c r="AY29" s="441">
        <f t="shared" si="5"/>
        <v>0</v>
      </c>
      <c r="AZ29" s="442">
        <f t="shared" si="6"/>
        <v>0</v>
      </c>
      <c r="BA29" s="443">
        <f t="shared" si="7"/>
        <v>0</v>
      </c>
    </row>
    <row r="30" spans="1:53" s="4" customFormat="1" ht="15" customHeight="1" x14ac:dyDescent="0.5">
      <c r="A30" s="150"/>
      <c r="B30" s="459" t="str">
        <f>+B29</f>
        <v>ZK101.K209.C565</v>
      </c>
      <c r="C30" s="273"/>
      <c r="D30" s="273" t="s">
        <v>5124</v>
      </c>
      <c r="E30" s="249">
        <v>0</v>
      </c>
      <c r="F30" s="370">
        <f t="shared" si="8"/>
        <v>0</v>
      </c>
      <c r="G30" s="249"/>
      <c r="H30" s="370">
        <f>SUM(N30:AX30)</f>
        <v>0</v>
      </c>
      <c r="I30" s="231"/>
      <c r="J30" s="370">
        <f t="shared" si="10"/>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5"/>
        <v>0</v>
      </c>
      <c r="AZ30" s="244">
        <f t="shared" si="6"/>
        <v>0</v>
      </c>
      <c r="BA30" s="553">
        <f t="shared" si="7"/>
        <v>0</v>
      </c>
    </row>
    <row r="31" spans="1:53" s="4" customFormat="1" ht="15" customHeight="1" thickBot="1" x14ac:dyDescent="0.55000000000000004">
      <c r="A31" s="170"/>
      <c r="B31" s="460"/>
      <c r="C31" s="276" t="s">
        <v>301</v>
      </c>
      <c r="D31" s="274"/>
      <c r="E31" s="277"/>
      <c r="F31" s="370">
        <f t="shared" si="8"/>
        <v>0</v>
      </c>
      <c r="G31" s="277">
        <v>0</v>
      </c>
      <c r="H31" s="579">
        <f>SUM(N31:AX31)</f>
        <v>0</v>
      </c>
      <c r="I31" s="227"/>
      <c r="J31" s="370">
        <f t="shared" si="10"/>
        <v>0</v>
      </c>
      <c r="K31" s="277">
        <v>0</v>
      </c>
      <c r="L31" s="228"/>
      <c r="M31" s="277"/>
      <c r="N31" s="568">
        <f>+IFERROR(VLOOKUP(B30,Sheet1!B:D,2,FALSE),0)</f>
        <v>0</v>
      </c>
      <c r="O31" s="572">
        <f>+IFERROR(VLOOKUP(B30,Sheet1!B:D,3,FALSE)+VLOOKUP(B30,Sheet1!B:E,4,FALSE),0)</f>
        <v>0</v>
      </c>
      <c r="P31" s="572">
        <f>+IFERROR(VLOOKUP(C30,Sheet1!C:E,3,FALSE)+VLOOKUP(C30,Sheet1!C:F,4,FALSE),0)</f>
        <v>0</v>
      </c>
      <c r="Q31" s="572">
        <f>+IFERROR(VLOOKUP(C30,Sheet1!C:E,3,FALSE)+VLOOKUP(C30,Sheet1!C:F,4,FALSE),0)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5"/>
        <v>0</v>
      </c>
      <c r="AZ31" s="244">
        <f t="shared" si="6"/>
        <v>0</v>
      </c>
      <c r="BA31" s="553">
        <f t="shared" si="7"/>
        <v>0</v>
      </c>
    </row>
    <row r="32" spans="1:53" s="4" customFormat="1" ht="15" customHeight="1" x14ac:dyDescent="0.5">
      <c r="A32" s="195" t="s">
        <v>88</v>
      </c>
      <c r="B32" s="458" t="str">
        <f>+LEFT($E$5,5)&amp;"."&amp;A32&amp;"."&amp;$E$3</f>
        <v>ZK101.K210.C565</v>
      </c>
      <c r="C32" s="168" t="s">
        <v>89</v>
      </c>
      <c r="D32" s="168"/>
      <c r="E32" s="206">
        <f t="shared" ref="E32:L32" si="57">SUM(E33:E34)</f>
        <v>0</v>
      </c>
      <c r="F32" s="321">
        <f>SUM(F33:F34)</f>
        <v>0</v>
      </c>
      <c r="G32" s="206">
        <f>SUM(G33:G34)</f>
        <v>0</v>
      </c>
      <c r="H32" s="444">
        <f t="shared" si="57"/>
        <v>0</v>
      </c>
      <c r="I32" s="206">
        <f t="shared" si="57"/>
        <v>0</v>
      </c>
      <c r="J32" s="321">
        <f>SUM(J33:J34)</f>
        <v>0</v>
      </c>
      <c r="K32" s="206">
        <f t="shared" si="57"/>
        <v>0</v>
      </c>
      <c r="L32" s="206">
        <f t="shared" si="57"/>
        <v>0</v>
      </c>
      <c r="M32" s="206"/>
      <c r="N32" s="265">
        <f t="shared" ref="N32:S32" si="58">SUM(N33:N34)</f>
        <v>0</v>
      </c>
      <c r="O32" s="265">
        <f t="shared" si="58"/>
        <v>0</v>
      </c>
      <c r="P32" s="265">
        <f t="shared" si="58"/>
        <v>0</v>
      </c>
      <c r="Q32" s="265">
        <f t="shared" si="58"/>
        <v>0</v>
      </c>
      <c r="R32" s="369">
        <f t="shared" si="58"/>
        <v>0</v>
      </c>
      <c r="S32" s="269">
        <f t="shared" si="58"/>
        <v>0</v>
      </c>
      <c r="T32" s="401">
        <f t="shared" ref="T32:Z32" si="59">SUM(T33:T34)</f>
        <v>0</v>
      </c>
      <c r="U32" s="411">
        <f t="shared" si="59"/>
        <v>0</v>
      </c>
      <c r="V32" s="269">
        <f t="shared" si="59"/>
        <v>0</v>
      </c>
      <c r="W32" s="269">
        <f t="shared" si="59"/>
        <v>0</v>
      </c>
      <c r="X32" s="269">
        <f t="shared" si="59"/>
        <v>0</v>
      </c>
      <c r="Y32" s="269">
        <f t="shared" si="59"/>
        <v>0</v>
      </c>
      <c r="Z32" s="269">
        <f t="shared" si="59"/>
        <v>0</v>
      </c>
      <c r="AA32" s="269">
        <f t="shared" ref="AA32:AE32" si="60">SUM(AA33:AA34)</f>
        <v>0</v>
      </c>
      <c r="AB32" s="269">
        <f t="shared" si="60"/>
        <v>0</v>
      </c>
      <c r="AC32" s="269">
        <f t="shared" si="60"/>
        <v>0</v>
      </c>
      <c r="AD32" s="269">
        <f t="shared" si="60"/>
        <v>0</v>
      </c>
      <c r="AE32" s="269">
        <f t="shared" si="60"/>
        <v>0</v>
      </c>
      <c r="AF32" s="401">
        <f t="shared" ref="AF32" si="61">SUM(AF33:AF34)</f>
        <v>0</v>
      </c>
      <c r="AG32" s="411">
        <f t="shared" ref="AG32" si="62">SUM(AG33:AG34)</f>
        <v>0</v>
      </c>
      <c r="AH32" s="269">
        <f t="shared" ref="AH32" si="63">SUM(AH33:AH34)</f>
        <v>0</v>
      </c>
      <c r="AI32" s="269">
        <f t="shared" ref="AI32" si="64">SUM(AI33:AI34)</f>
        <v>0</v>
      </c>
      <c r="AJ32" s="269">
        <f t="shared" ref="AJ32" si="65">SUM(AJ33:AJ34)</f>
        <v>0</v>
      </c>
      <c r="AK32" s="269">
        <f t="shared" ref="AK32" si="66">SUM(AK33:AK34)</f>
        <v>0</v>
      </c>
      <c r="AL32" s="269">
        <f t="shared" ref="AL32" si="67">SUM(AL33:AL34)</f>
        <v>0</v>
      </c>
      <c r="AM32" s="269">
        <f t="shared" ref="AM32" si="68">SUM(AM33:AM34)</f>
        <v>0</v>
      </c>
      <c r="AN32" s="269">
        <f t="shared" ref="AN32" si="69">SUM(AN33:AN34)</f>
        <v>0</v>
      </c>
      <c r="AO32" s="269">
        <f t="shared" ref="AO32" si="70">SUM(AO33:AO34)</f>
        <v>0</v>
      </c>
      <c r="AP32" s="269">
        <f t="shared" ref="AP32" si="71">SUM(AP33:AP34)</f>
        <v>0</v>
      </c>
      <c r="AQ32" s="269">
        <f t="shared" ref="AQ32" si="72">SUM(AQ33:AQ34)</f>
        <v>0</v>
      </c>
      <c r="AR32" s="401">
        <f t="shared" ref="AR32" si="73">SUM(AR33:AR34)</f>
        <v>0</v>
      </c>
      <c r="AS32" s="411">
        <f t="shared" ref="AS32" si="74">SUM(AS33:AS34)</f>
        <v>0</v>
      </c>
      <c r="AT32" s="269">
        <f t="shared" ref="AT32" si="75">SUM(AT33:AT34)</f>
        <v>0</v>
      </c>
      <c r="AU32" s="269">
        <f t="shared" ref="AU32" si="76">SUM(AU33:AU34)</f>
        <v>0</v>
      </c>
      <c r="AV32" s="269">
        <f t="shared" ref="AV32" si="77">SUM(AV33:AV34)</f>
        <v>0</v>
      </c>
      <c r="AW32" s="269">
        <f t="shared" ref="AW32" si="78">SUM(AW33:AW34)</f>
        <v>0</v>
      </c>
      <c r="AX32" s="269">
        <f t="shared" ref="AX32" si="79">SUM(AX33:AX34)</f>
        <v>0</v>
      </c>
      <c r="AY32" s="441">
        <f t="shared" si="5"/>
        <v>0</v>
      </c>
      <c r="AZ32" s="442">
        <f t="shared" si="6"/>
        <v>0</v>
      </c>
      <c r="BA32" s="443">
        <f t="shared" si="7"/>
        <v>0</v>
      </c>
    </row>
    <row r="33" spans="1:53" s="4" customFormat="1" ht="15" customHeight="1" x14ac:dyDescent="0.5">
      <c r="A33" s="150"/>
      <c r="B33" s="459" t="str">
        <f>+B32</f>
        <v>ZK101.K210.C565</v>
      </c>
      <c r="C33" s="273"/>
      <c r="D33" s="273" t="s">
        <v>5124</v>
      </c>
      <c r="E33" s="249">
        <v>0</v>
      </c>
      <c r="F33" s="370">
        <f t="shared" si="8"/>
        <v>0</v>
      </c>
      <c r="G33" s="249"/>
      <c r="H33" s="572">
        <f>SUM(N33:AX33)</f>
        <v>0</v>
      </c>
      <c r="I33" s="231"/>
      <c r="J33" s="370">
        <f t="shared" si="10"/>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5"/>
        <v>0</v>
      </c>
      <c r="AZ33" s="244">
        <f t="shared" si="6"/>
        <v>0</v>
      </c>
      <c r="BA33" s="553">
        <f t="shared" si="7"/>
        <v>0</v>
      </c>
    </row>
    <row r="34" spans="1:53" s="4" customFormat="1" ht="15" customHeight="1" thickBot="1" x14ac:dyDescent="0.55000000000000004">
      <c r="A34" s="169"/>
      <c r="B34" s="461"/>
      <c r="C34" s="276" t="s">
        <v>301</v>
      </c>
      <c r="D34" s="274"/>
      <c r="E34" s="277"/>
      <c r="F34" s="370">
        <f t="shared" si="8"/>
        <v>0</v>
      </c>
      <c r="G34" s="277">
        <v>0</v>
      </c>
      <c r="H34" s="579">
        <f>SUM(N34:AX34)</f>
        <v>0</v>
      </c>
      <c r="I34" s="227"/>
      <c r="J34" s="370">
        <f t="shared" si="10"/>
        <v>0</v>
      </c>
      <c r="K34" s="277">
        <v>0</v>
      </c>
      <c r="L34" s="228"/>
      <c r="M34" s="277"/>
      <c r="N34" s="568">
        <f>+IFERROR(VLOOKUP(B33,Sheet1!B:D,2,FALSE),0)</f>
        <v>0</v>
      </c>
      <c r="O34" s="572">
        <f>+IFERROR(VLOOKUP(B33,Sheet1!B:D,3,FALSE)+VLOOKUP(B33,Sheet1!B:E,4,FALSE),0)</f>
        <v>0</v>
      </c>
      <c r="P34" s="572">
        <f>+IFERROR(VLOOKUP(C33,Sheet1!C:E,3,FALSE)+VLOOKUP(C33,Sheet1!C:F,4,FALSE),0)</f>
        <v>0</v>
      </c>
      <c r="Q34" s="572">
        <f>+IFERROR(VLOOKUP(C33,Sheet1!C:E,3,FALSE)+VLOOKUP(C33,Sheet1!C:F,4,FALSE),0)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5"/>
        <v>0</v>
      </c>
      <c r="AZ34" s="244">
        <f t="shared" si="6"/>
        <v>0</v>
      </c>
      <c r="BA34" s="553">
        <f t="shared" si="7"/>
        <v>0</v>
      </c>
    </row>
    <row r="35" spans="1:53" s="4" customFormat="1" ht="15" customHeight="1" x14ac:dyDescent="0.5">
      <c r="A35" s="195" t="s">
        <v>90</v>
      </c>
      <c r="B35" s="458" t="str">
        <f>+LEFT($E$5,5)&amp;"."&amp;A35&amp;"."&amp;$E$3</f>
        <v>ZK101.K211.C565</v>
      </c>
      <c r="C35" s="168" t="s">
        <v>91</v>
      </c>
      <c r="D35" s="168"/>
      <c r="E35" s="206">
        <f t="shared" ref="E35:L35" si="80">SUM(E36:E37)</f>
        <v>0</v>
      </c>
      <c r="F35" s="321">
        <f>SUM(F36:F37)</f>
        <v>0</v>
      </c>
      <c r="G35" s="206">
        <f>SUM(G36:G37)</f>
        <v>0</v>
      </c>
      <c r="H35" s="444">
        <f t="shared" si="80"/>
        <v>0</v>
      </c>
      <c r="I35" s="206">
        <f t="shared" si="80"/>
        <v>0</v>
      </c>
      <c r="J35" s="321">
        <f>SUM(J36:J37)</f>
        <v>0</v>
      </c>
      <c r="K35" s="206">
        <f t="shared" si="80"/>
        <v>0</v>
      </c>
      <c r="L35" s="206">
        <f t="shared" si="80"/>
        <v>0</v>
      </c>
      <c r="M35" s="206"/>
      <c r="N35" s="265">
        <f t="shared" ref="N35:S35" si="81">SUM(N36:N37)</f>
        <v>0</v>
      </c>
      <c r="O35" s="265">
        <f t="shared" si="81"/>
        <v>0</v>
      </c>
      <c r="P35" s="265">
        <f t="shared" si="81"/>
        <v>0</v>
      </c>
      <c r="Q35" s="265">
        <f t="shared" si="81"/>
        <v>0</v>
      </c>
      <c r="R35" s="369">
        <f t="shared" si="81"/>
        <v>0</v>
      </c>
      <c r="S35" s="269">
        <f t="shared" si="81"/>
        <v>0</v>
      </c>
      <c r="T35" s="401">
        <f t="shared" ref="T35:Z35" si="82">SUM(T36:T37)</f>
        <v>0</v>
      </c>
      <c r="U35" s="411">
        <f t="shared" si="82"/>
        <v>0</v>
      </c>
      <c r="V35" s="269">
        <f t="shared" si="82"/>
        <v>0</v>
      </c>
      <c r="W35" s="269">
        <f t="shared" si="82"/>
        <v>0</v>
      </c>
      <c r="X35" s="269">
        <f t="shared" si="82"/>
        <v>0</v>
      </c>
      <c r="Y35" s="269">
        <f t="shared" si="82"/>
        <v>0</v>
      </c>
      <c r="Z35" s="269">
        <f t="shared" si="82"/>
        <v>0</v>
      </c>
      <c r="AA35" s="269">
        <f t="shared" ref="AA35:AE35" si="83">SUM(AA36:AA37)</f>
        <v>0</v>
      </c>
      <c r="AB35" s="269">
        <f t="shared" si="83"/>
        <v>0</v>
      </c>
      <c r="AC35" s="269">
        <f t="shared" si="83"/>
        <v>0</v>
      </c>
      <c r="AD35" s="269">
        <f t="shared" si="83"/>
        <v>0</v>
      </c>
      <c r="AE35" s="269">
        <f t="shared" si="83"/>
        <v>0</v>
      </c>
      <c r="AF35" s="401">
        <f t="shared" ref="AF35" si="84">SUM(AF36:AF37)</f>
        <v>0</v>
      </c>
      <c r="AG35" s="411">
        <f t="shared" ref="AG35" si="85">SUM(AG36:AG37)</f>
        <v>0</v>
      </c>
      <c r="AH35" s="269">
        <f t="shared" ref="AH35" si="86">SUM(AH36:AH37)</f>
        <v>0</v>
      </c>
      <c r="AI35" s="269">
        <f t="shared" ref="AI35" si="87">SUM(AI36:AI37)</f>
        <v>0</v>
      </c>
      <c r="AJ35" s="269">
        <f t="shared" ref="AJ35" si="88">SUM(AJ36:AJ37)</f>
        <v>0</v>
      </c>
      <c r="AK35" s="269">
        <f t="shared" ref="AK35" si="89">SUM(AK36:AK37)</f>
        <v>0</v>
      </c>
      <c r="AL35" s="269">
        <f t="shared" ref="AL35" si="90">SUM(AL36:AL37)</f>
        <v>0</v>
      </c>
      <c r="AM35" s="269">
        <f t="shared" ref="AM35" si="91">SUM(AM36:AM37)</f>
        <v>0</v>
      </c>
      <c r="AN35" s="269">
        <f t="shared" ref="AN35" si="92">SUM(AN36:AN37)</f>
        <v>0</v>
      </c>
      <c r="AO35" s="269">
        <f t="shared" ref="AO35" si="93">SUM(AO36:AO37)</f>
        <v>0</v>
      </c>
      <c r="AP35" s="269">
        <f t="shared" ref="AP35" si="94">SUM(AP36:AP37)</f>
        <v>0</v>
      </c>
      <c r="AQ35" s="269">
        <f t="shared" ref="AQ35" si="95">SUM(AQ36:AQ37)</f>
        <v>0</v>
      </c>
      <c r="AR35" s="401">
        <f t="shared" ref="AR35" si="96">SUM(AR36:AR37)</f>
        <v>0</v>
      </c>
      <c r="AS35" s="411">
        <f t="shared" ref="AS35" si="97">SUM(AS36:AS37)</f>
        <v>0</v>
      </c>
      <c r="AT35" s="269">
        <f t="shared" ref="AT35" si="98">SUM(AT36:AT37)</f>
        <v>0</v>
      </c>
      <c r="AU35" s="269">
        <f t="shared" ref="AU35" si="99">SUM(AU36:AU37)</f>
        <v>0</v>
      </c>
      <c r="AV35" s="269">
        <f t="shared" ref="AV35" si="100">SUM(AV36:AV37)</f>
        <v>0</v>
      </c>
      <c r="AW35" s="269">
        <f t="shared" ref="AW35" si="101">SUM(AW36:AW37)</f>
        <v>0</v>
      </c>
      <c r="AX35" s="269">
        <f t="shared" ref="AX35" si="102">SUM(AX36:AX37)</f>
        <v>0</v>
      </c>
      <c r="AY35" s="441">
        <f t="shared" si="5"/>
        <v>0</v>
      </c>
      <c r="AZ35" s="442">
        <f t="shared" si="6"/>
        <v>0</v>
      </c>
      <c r="BA35" s="443">
        <f t="shared" si="7"/>
        <v>0</v>
      </c>
    </row>
    <row r="36" spans="1:53" s="4" customFormat="1" ht="15" customHeight="1" x14ac:dyDescent="0.5">
      <c r="A36" s="150"/>
      <c r="B36" s="459" t="str">
        <f>+B35</f>
        <v>ZK101.K211.C565</v>
      </c>
      <c r="C36" s="273"/>
      <c r="D36" s="273" t="s">
        <v>5124</v>
      </c>
      <c r="E36" s="249">
        <v>0</v>
      </c>
      <c r="F36" s="370">
        <f t="shared" si="8"/>
        <v>0</v>
      </c>
      <c r="G36" s="249"/>
      <c r="H36" s="572">
        <f>SUM(N36:AX36)</f>
        <v>0</v>
      </c>
      <c r="I36" s="231"/>
      <c r="J36" s="370">
        <f t="shared" si="10"/>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5"/>
        <v>0</v>
      </c>
      <c r="AZ36" s="244">
        <f t="shared" si="6"/>
        <v>0</v>
      </c>
      <c r="BA36" s="553">
        <f t="shared" si="7"/>
        <v>0</v>
      </c>
    </row>
    <row r="37" spans="1:53" s="4" customFormat="1" ht="15" customHeight="1" thickBot="1" x14ac:dyDescent="0.55000000000000004">
      <c r="A37" s="169"/>
      <c r="B37" s="461"/>
      <c r="C37" s="276" t="s">
        <v>301</v>
      </c>
      <c r="D37" s="274"/>
      <c r="E37" s="277"/>
      <c r="F37" s="370">
        <f t="shared" si="8"/>
        <v>0</v>
      </c>
      <c r="G37" s="277">
        <v>0</v>
      </c>
      <c r="H37" s="579">
        <f>SUM(N37:AX37)</f>
        <v>0</v>
      </c>
      <c r="I37" s="227"/>
      <c r="J37" s="370">
        <f t="shared" si="10"/>
        <v>0</v>
      </c>
      <c r="K37" s="277">
        <v>0</v>
      </c>
      <c r="L37" s="228"/>
      <c r="M37" s="277"/>
      <c r="N37" s="568">
        <f>+IFERROR(VLOOKUP(B36,Sheet1!B:D,2,FALSE),0)</f>
        <v>0</v>
      </c>
      <c r="O37" s="572">
        <f>+IFERROR(VLOOKUP(B36,Sheet1!B:D,3,FALSE)+VLOOKUP(B36,Sheet1!B:E,4,FALSE),0)</f>
        <v>0</v>
      </c>
      <c r="P37" s="572">
        <f>+IFERROR(VLOOKUP(C36,Sheet1!C:E,3,FALSE)+VLOOKUP(C36,Sheet1!C:F,4,FALSE),0)</f>
        <v>0</v>
      </c>
      <c r="Q37" s="572">
        <f>+IFERROR(VLOOKUP(C36,Sheet1!C:E,3,FALSE)+VLOOKUP(C36,Sheet1!C:F,4,FALSE),0)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5"/>
        <v>0</v>
      </c>
      <c r="AZ37" s="244">
        <f t="shared" si="6"/>
        <v>0</v>
      </c>
      <c r="BA37" s="553">
        <f t="shared" si="7"/>
        <v>0</v>
      </c>
    </row>
    <row r="38" spans="1:53" s="4" customFormat="1" ht="15" customHeight="1" x14ac:dyDescent="0.5">
      <c r="A38" s="196" t="s">
        <v>92</v>
      </c>
      <c r="B38" s="458" t="str">
        <f>+LEFT($E$5,5)&amp;"."&amp;A38&amp;"."&amp;$E$3</f>
        <v>ZK101.K212.C565</v>
      </c>
      <c r="C38" s="168" t="s">
        <v>93</v>
      </c>
      <c r="D38" s="168"/>
      <c r="E38" s="206">
        <f t="shared" ref="E38:L38" si="103">SUM(E39:E40)</f>
        <v>0</v>
      </c>
      <c r="F38" s="321">
        <f>SUM(F39:F40)</f>
        <v>0</v>
      </c>
      <c r="G38" s="206">
        <f>SUM(G39:G40)</f>
        <v>0</v>
      </c>
      <c r="H38" s="444">
        <f t="shared" si="103"/>
        <v>0</v>
      </c>
      <c r="I38" s="206">
        <f t="shared" si="103"/>
        <v>0</v>
      </c>
      <c r="J38" s="321">
        <f>SUM(J39:J40)</f>
        <v>0</v>
      </c>
      <c r="K38" s="206">
        <f t="shared" si="103"/>
        <v>0</v>
      </c>
      <c r="L38" s="206">
        <f t="shared" si="103"/>
        <v>0</v>
      </c>
      <c r="M38" s="206"/>
      <c r="N38" s="265">
        <f t="shared" ref="N38:S38" si="104">SUM(N39:N40)</f>
        <v>0</v>
      </c>
      <c r="O38" s="265">
        <f t="shared" si="104"/>
        <v>0</v>
      </c>
      <c r="P38" s="265">
        <f t="shared" si="104"/>
        <v>0</v>
      </c>
      <c r="Q38" s="265">
        <f t="shared" si="104"/>
        <v>0</v>
      </c>
      <c r="R38" s="369">
        <f t="shared" si="104"/>
        <v>0</v>
      </c>
      <c r="S38" s="269">
        <f t="shared" si="104"/>
        <v>0</v>
      </c>
      <c r="T38" s="401">
        <f t="shared" ref="T38:Z38" si="105">SUM(T39:T40)</f>
        <v>0</v>
      </c>
      <c r="U38" s="411">
        <f t="shared" si="105"/>
        <v>0</v>
      </c>
      <c r="V38" s="269">
        <f t="shared" si="105"/>
        <v>0</v>
      </c>
      <c r="W38" s="269">
        <f t="shared" si="105"/>
        <v>0</v>
      </c>
      <c r="X38" s="269">
        <f t="shared" si="105"/>
        <v>0</v>
      </c>
      <c r="Y38" s="269">
        <f t="shared" si="105"/>
        <v>0</v>
      </c>
      <c r="Z38" s="269">
        <f t="shared" si="105"/>
        <v>0</v>
      </c>
      <c r="AA38" s="269">
        <f t="shared" ref="AA38:AE38" si="106">SUM(AA39:AA40)</f>
        <v>0</v>
      </c>
      <c r="AB38" s="269">
        <f t="shared" si="106"/>
        <v>0</v>
      </c>
      <c r="AC38" s="269">
        <f t="shared" si="106"/>
        <v>0</v>
      </c>
      <c r="AD38" s="269">
        <f t="shared" si="106"/>
        <v>0</v>
      </c>
      <c r="AE38" s="269">
        <f t="shared" si="106"/>
        <v>0</v>
      </c>
      <c r="AF38" s="401">
        <f t="shared" ref="AF38" si="107">SUM(AF39:AF40)</f>
        <v>0</v>
      </c>
      <c r="AG38" s="411">
        <f t="shared" ref="AG38" si="108">SUM(AG39:AG40)</f>
        <v>0</v>
      </c>
      <c r="AH38" s="269">
        <f t="shared" ref="AH38" si="109">SUM(AH39:AH40)</f>
        <v>0</v>
      </c>
      <c r="AI38" s="269">
        <f t="shared" ref="AI38" si="110">SUM(AI39:AI40)</f>
        <v>0</v>
      </c>
      <c r="AJ38" s="269">
        <f t="shared" ref="AJ38" si="111">SUM(AJ39:AJ40)</f>
        <v>0</v>
      </c>
      <c r="AK38" s="269">
        <f t="shared" ref="AK38" si="112">SUM(AK39:AK40)</f>
        <v>0</v>
      </c>
      <c r="AL38" s="269">
        <f t="shared" ref="AL38" si="113">SUM(AL39:AL40)</f>
        <v>0</v>
      </c>
      <c r="AM38" s="269">
        <f t="shared" ref="AM38" si="114">SUM(AM39:AM40)</f>
        <v>0</v>
      </c>
      <c r="AN38" s="269">
        <f t="shared" ref="AN38" si="115">SUM(AN39:AN40)</f>
        <v>0</v>
      </c>
      <c r="AO38" s="269">
        <f t="shared" ref="AO38" si="116">SUM(AO39:AO40)</f>
        <v>0</v>
      </c>
      <c r="AP38" s="269">
        <f t="shared" ref="AP38" si="117">SUM(AP39:AP40)</f>
        <v>0</v>
      </c>
      <c r="AQ38" s="269">
        <f t="shared" ref="AQ38" si="118">SUM(AQ39:AQ40)</f>
        <v>0</v>
      </c>
      <c r="AR38" s="401">
        <f t="shared" ref="AR38" si="119">SUM(AR39:AR40)</f>
        <v>0</v>
      </c>
      <c r="AS38" s="411">
        <f t="shared" ref="AS38" si="120">SUM(AS39:AS40)</f>
        <v>0</v>
      </c>
      <c r="AT38" s="269">
        <f t="shared" ref="AT38" si="121">SUM(AT39:AT40)</f>
        <v>0</v>
      </c>
      <c r="AU38" s="269">
        <f t="shared" ref="AU38" si="122">SUM(AU39:AU40)</f>
        <v>0</v>
      </c>
      <c r="AV38" s="269">
        <f t="shared" ref="AV38" si="123">SUM(AV39:AV40)</f>
        <v>0</v>
      </c>
      <c r="AW38" s="269">
        <f t="shared" ref="AW38" si="124">SUM(AW39:AW40)</f>
        <v>0</v>
      </c>
      <c r="AX38" s="269">
        <f t="shared" ref="AX38" si="125">SUM(AX39:AX40)</f>
        <v>0</v>
      </c>
      <c r="AY38" s="441">
        <f t="shared" si="5"/>
        <v>0</v>
      </c>
      <c r="AZ38" s="442">
        <f t="shared" si="6"/>
        <v>0</v>
      </c>
      <c r="BA38" s="443">
        <f t="shared" si="7"/>
        <v>0</v>
      </c>
    </row>
    <row r="39" spans="1:53" s="4" customFormat="1" ht="15" customHeight="1" x14ac:dyDescent="0.5">
      <c r="A39" s="151"/>
      <c r="B39" s="463" t="str">
        <f>+B38</f>
        <v>ZK101.K212.C565</v>
      </c>
      <c r="C39" s="273"/>
      <c r="D39" s="273" t="s">
        <v>5124</v>
      </c>
      <c r="E39" s="249">
        <v>0</v>
      </c>
      <c r="F39" s="370">
        <f t="shared" si="8"/>
        <v>0</v>
      </c>
      <c r="G39" s="249"/>
      <c r="H39" s="572">
        <f>SUM(N39:AX39)</f>
        <v>0</v>
      </c>
      <c r="I39" s="231"/>
      <c r="J39" s="370">
        <f t="shared" si="10"/>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5"/>
        <v>0</v>
      </c>
      <c r="AZ39" s="244">
        <f t="shared" si="6"/>
        <v>0</v>
      </c>
      <c r="BA39" s="553">
        <f t="shared" si="7"/>
        <v>0</v>
      </c>
    </row>
    <row r="40" spans="1:53" s="4" customFormat="1" ht="15" customHeight="1" thickBot="1" x14ac:dyDescent="0.55000000000000004">
      <c r="A40" s="169"/>
      <c r="B40" s="461"/>
      <c r="C40" s="276" t="s">
        <v>301</v>
      </c>
      <c r="D40" s="274"/>
      <c r="E40" s="277"/>
      <c r="F40" s="370">
        <f t="shared" si="8"/>
        <v>0</v>
      </c>
      <c r="G40" s="277">
        <v>0</v>
      </c>
      <c r="H40" s="579">
        <f>SUM(N40:AX40)</f>
        <v>0</v>
      </c>
      <c r="I40" s="227"/>
      <c r="J40" s="370">
        <f t="shared" si="10"/>
        <v>0</v>
      </c>
      <c r="K40" s="277">
        <v>0</v>
      </c>
      <c r="L40" s="228"/>
      <c r="M40" s="277"/>
      <c r="N40" s="568">
        <f>+IFERROR(VLOOKUP(B39,Sheet1!B:D,2,FALSE),0)</f>
        <v>0</v>
      </c>
      <c r="O40" s="572">
        <f>+IFERROR(VLOOKUP(B39,Sheet1!B:D,3,FALSE)+VLOOKUP(B39,Sheet1!B:E,4,FALSE),0)</f>
        <v>0</v>
      </c>
      <c r="P40" s="572">
        <f>+IFERROR(VLOOKUP(C39,Sheet1!C:E,3,FALSE)+VLOOKUP(C39,Sheet1!C:F,4,FALSE),0)</f>
        <v>0</v>
      </c>
      <c r="Q40" s="572">
        <f>+IFERROR(VLOOKUP(C39,Sheet1!C:E,3,FALSE)+VLOOKUP(C39,Sheet1!C:F,4,FALSE),0)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5"/>
        <v>0</v>
      </c>
      <c r="AZ40" s="244">
        <f t="shared" si="6"/>
        <v>0</v>
      </c>
      <c r="BA40" s="553">
        <f t="shared" si="7"/>
        <v>0</v>
      </c>
    </row>
    <row r="41" spans="1:53" s="4" customFormat="1" ht="15" customHeight="1" x14ac:dyDescent="0.5">
      <c r="A41" s="196" t="s">
        <v>94</v>
      </c>
      <c r="B41" s="458" t="str">
        <f>+LEFT($E$5,5)&amp;"."&amp;A41&amp;"."&amp;$E$3</f>
        <v>ZK101.K213.C565</v>
      </c>
      <c r="C41" s="168" t="s">
        <v>95</v>
      </c>
      <c r="D41" s="168"/>
      <c r="E41" s="206">
        <f t="shared" ref="E41:L41" si="126">SUM(E42:E43)</f>
        <v>0</v>
      </c>
      <c r="F41" s="321">
        <f t="shared" si="126"/>
        <v>0</v>
      </c>
      <c r="G41" s="206">
        <f t="shared" si="126"/>
        <v>0</v>
      </c>
      <c r="H41" s="444">
        <f t="shared" si="126"/>
        <v>0</v>
      </c>
      <c r="I41" s="206">
        <f t="shared" si="126"/>
        <v>0</v>
      </c>
      <c r="J41" s="321">
        <f t="shared" si="126"/>
        <v>0</v>
      </c>
      <c r="K41" s="206">
        <f t="shared" si="126"/>
        <v>0</v>
      </c>
      <c r="L41" s="206">
        <f t="shared" si="126"/>
        <v>0</v>
      </c>
      <c r="M41" s="206"/>
      <c r="N41" s="265">
        <f t="shared" ref="N41:S41" si="127">SUM(N42:N43)</f>
        <v>0</v>
      </c>
      <c r="O41" s="265">
        <f t="shared" si="127"/>
        <v>0</v>
      </c>
      <c r="P41" s="265">
        <f t="shared" si="127"/>
        <v>0</v>
      </c>
      <c r="Q41" s="265">
        <f t="shared" si="127"/>
        <v>0</v>
      </c>
      <c r="R41" s="369">
        <f t="shared" si="127"/>
        <v>0</v>
      </c>
      <c r="S41" s="269">
        <f t="shared" si="127"/>
        <v>0</v>
      </c>
      <c r="T41" s="401">
        <f t="shared" ref="T41:Z41" si="128">SUM(T42:T43)</f>
        <v>0</v>
      </c>
      <c r="U41" s="411">
        <f t="shared" si="128"/>
        <v>0</v>
      </c>
      <c r="V41" s="269">
        <f t="shared" si="128"/>
        <v>0</v>
      </c>
      <c r="W41" s="269">
        <f t="shared" si="128"/>
        <v>0</v>
      </c>
      <c r="X41" s="269">
        <f t="shared" si="128"/>
        <v>0</v>
      </c>
      <c r="Y41" s="269">
        <f t="shared" si="128"/>
        <v>0</v>
      </c>
      <c r="Z41" s="269">
        <f t="shared" si="128"/>
        <v>0</v>
      </c>
      <c r="AA41" s="269">
        <f t="shared" ref="AA41:AE41" si="129">SUM(AA42:AA43)</f>
        <v>0</v>
      </c>
      <c r="AB41" s="269">
        <f t="shared" si="129"/>
        <v>0</v>
      </c>
      <c r="AC41" s="269">
        <f t="shared" si="129"/>
        <v>0</v>
      </c>
      <c r="AD41" s="269">
        <f t="shared" si="129"/>
        <v>0</v>
      </c>
      <c r="AE41" s="269">
        <f t="shared" si="129"/>
        <v>0</v>
      </c>
      <c r="AF41" s="401">
        <f t="shared" ref="AF41" si="130">SUM(AF42:AF43)</f>
        <v>0</v>
      </c>
      <c r="AG41" s="411">
        <f t="shared" ref="AG41" si="131">SUM(AG42:AG43)</f>
        <v>0</v>
      </c>
      <c r="AH41" s="269">
        <f t="shared" ref="AH41" si="132">SUM(AH42:AH43)</f>
        <v>0</v>
      </c>
      <c r="AI41" s="269">
        <f t="shared" ref="AI41" si="133">SUM(AI42:AI43)</f>
        <v>0</v>
      </c>
      <c r="AJ41" s="269">
        <f t="shared" ref="AJ41" si="134">SUM(AJ42:AJ43)</f>
        <v>0</v>
      </c>
      <c r="AK41" s="269">
        <f t="shared" ref="AK41" si="135">SUM(AK42:AK43)</f>
        <v>0</v>
      </c>
      <c r="AL41" s="269">
        <f t="shared" ref="AL41" si="136">SUM(AL42:AL43)</f>
        <v>0</v>
      </c>
      <c r="AM41" s="269">
        <f t="shared" ref="AM41" si="137">SUM(AM42:AM43)</f>
        <v>0</v>
      </c>
      <c r="AN41" s="269">
        <f t="shared" ref="AN41" si="138">SUM(AN42:AN43)</f>
        <v>0</v>
      </c>
      <c r="AO41" s="269">
        <f t="shared" ref="AO41" si="139">SUM(AO42:AO43)</f>
        <v>0</v>
      </c>
      <c r="AP41" s="269">
        <f t="shared" ref="AP41" si="140">SUM(AP42:AP43)</f>
        <v>0</v>
      </c>
      <c r="AQ41" s="269">
        <f t="shared" ref="AQ41" si="141">SUM(AQ42:AQ43)</f>
        <v>0</v>
      </c>
      <c r="AR41" s="401">
        <f t="shared" ref="AR41" si="142">SUM(AR42:AR43)</f>
        <v>0</v>
      </c>
      <c r="AS41" s="411">
        <f t="shared" ref="AS41" si="143">SUM(AS42:AS43)</f>
        <v>0</v>
      </c>
      <c r="AT41" s="269">
        <f t="shared" ref="AT41" si="144">SUM(AT42:AT43)</f>
        <v>0</v>
      </c>
      <c r="AU41" s="269">
        <f t="shared" ref="AU41" si="145">SUM(AU42:AU43)</f>
        <v>0</v>
      </c>
      <c r="AV41" s="269">
        <f t="shared" ref="AV41" si="146">SUM(AV42:AV43)</f>
        <v>0</v>
      </c>
      <c r="AW41" s="269">
        <f t="shared" ref="AW41" si="147">SUM(AW42:AW43)</f>
        <v>0</v>
      </c>
      <c r="AX41" s="269">
        <f t="shared" ref="AX41" si="148">SUM(AX42:AX43)</f>
        <v>0</v>
      </c>
      <c r="AY41" s="441">
        <f t="shared" ref="AY41:AY66" si="149">SUM(R41:AX41)</f>
        <v>0</v>
      </c>
      <c r="AZ41" s="442">
        <f t="shared" ref="AZ41:AZ66" si="150">+AY41+N41</f>
        <v>0</v>
      </c>
      <c r="BA41" s="443">
        <f t="shared" ref="BA41:BA66" si="151">+G41-AZ41</f>
        <v>0</v>
      </c>
    </row>
    <row r="42" spans="1:53" s="4" customFormat="1" ht="15" customHeight="1" x14ac:dyDescent="0.5">
      <c r="A42" s="151"/>
      <c r="B42" s="463" t="str">
        <f>+B41</f>
        <v>ZK101.K213.C565</v>
      </c>
      <c r="C42" s="273"/>
      <c r="D42" s="273" t="s">
        <v>5124</v>
      </c>
      <c r="E42" s="249">
        <v>0</v>
      </c>
      <c r="F42" s="370">
        <f t="shared" si="8"/>
        <v>0</v>
      </c>
      <c r="G42" s="249"/>
      <c r="H42" s="572">
        <f>SUM(N42:AX42)</f>
        <v>0</v>
      </c>
      <c r="I42" s="231"/>
      <c r="J42" s="370">
        <f t="shared" si="10"/>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9"/>
        <v>0</v>
      </c>
      <c r="AZ42" s="244">
        <f t="shared" si="150"/>
        <v>0</v>
      </c>
      <c r="BA42" s="553">
        <f t="shared" si="151"/>
        <v>0</v>
      </c>
    </row>
    <row r="43" spans="1:53" s="4" customFormat="1" ht="15" customHeight="1" thickBot="1" x14ac:dyDescent="0.55000000000000004">
      <c r="A43" s="169"/>
      <c r="B43" s="461"/>
      <c r="C43" s="276" t="s">
        <v>301</v>
      </c>
      <c r="D43" s="274"/>
      <c r="E43" s="277"/>
      <c r="F43" s="370">
        <f t="shared" si="8"/>
        <v>0</v>
      </c>
      <c r="G43" s="277">
        <v>0</v>
      </c>
      <c r="H43" s="579">
        <f>SUM(N43:AX43)</f>
        <v>0</v>
      </c>
      <c r="I43" s="227"/>
      <c r="J43" s="370">
        <f t="shared" si="10"/>
        <v>0</v>
      </c>
      <c r="K43" s="277">
        <v>0</v>
      </c>
      <c r="L43" s="228"/>
      <c r="M43" s="277"/>
      <c r="N43" s="568">
        <f>+IFERROR(VLOOKUP(B42,Sheet1!B:D,2,FALSE),0)</f>
        <v>0</v>
      </c>
      <c r="O43" s="572">
        <f>+IFERROR(VLOOKUP(B42,Sheet1!B:D,3,FALSE)+VLOOKUP(B42,Sheet1!B:E,4,FALSE),0)</f>
        <v>0</v>
      </c>
      <c r="P43" s="572">
        <f>+IFERROR(VLOOKUP(C42,Sheet1!C:E,3,FALSE)+VLOOKUP(C42,Sheet1!C:F,4,FALSE),0)</f>
        <v>0</v>
      </c>
      <c r="Q43" s="572">
        <f>+IFERROR(VLOOKUP(C42,Sheet1!C:E,3,FALSE)+VLOOKUP(C42,Sheet1!C:F,4,FALSE),0)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9"/>
        <v>0</v>
      </c>
      <c r="AZ43" s="244">
        <f t="shared" si="150"/>
        <v>0</v>
      </c>
      <c r="BA43" s="553">
        <f t="shared" si="151"/>
        <v>0</v>
      </c>
    </row>
    <row r="44" spans="1:53" s="4" customFormat="1" ht="15" customHeight="1" x14ac:dyDescent="0.5">
      <c r="A44" s="196" t="s">
        <v>96</v>
      </c>
      <c r="B44" s="458" t="str">
        <f>+LEFT($E$5,5)&amp;"."&amp;A44&amp;"."&amp;$E$3</f>
        <v>ZK101.K214.C565</v>
      </c>
      <c r="C44" s="168" t="s">
        <v>97</v>
      </c>
      <c r="D44" s="168"/>
      <c r="E44" s="206">
        <f t="shared" ref="E44:L44" si="152">SUM(E45:E46)</f>
        <v>0</v>
      </c>
      <c r="F44" s="321">
        <f t="shared" si="152"/>
        <v>0</v>
      </c>
      <c r="G44" s="206">
        <f t="shared" si="152"/>
        <v>0</v>
      </c>
      <c r="H44" s="444">
        <f t="shared" si="152"/>
        <v>0</v>
      </c>
      <c r="I44" s="206">
        <f t="shared" si="152"/>
        <v>0</v>
      </c>
      <c r="J44" s="321">
        <f t="shared" si="152"/>
        <v>0</v>
      </c>
      <c r="K44" s="206">
        <f t="shared" si="152"/>
        <v>0</v>
      </c>
      <c r="L44" s="206">
        <f t="shared" si="152"/>
        <v>0</v>
      </c>
      <c r="M44" s="206"/>
      <c r="N44" s="265">
        <f t="shared" ref="N44:S44" si="153">SUM(N45:N46)</f>
        <v>0</v>
      </c>
      <c r="O44" s="265">
        <f t="shared" si="153"/>
        <v>0</v>
      </c>
      <c r="P44" s="265">
        <f t="shared" si="153"/>
        <v>0</v>
      </c>
      <c r="Q44" s="265">
        <f t="shared" si="153"/>
        <v>0</v>
      </c>
      <c r="R44" s="369">
        <f t="shared" si="153"/>
        <v>0</v>
      </c>
      <c r="S44" s="269">
        <f t="shared" si="153"/>
        <v>0</v>
      </c>
      <c r="T44" s="401">
        <f t="shared" ref="T44:Z44" si="154">SUM(T45:T46)</f>
        <v>0</v>
      </c>
      <c r="U44" s="411">
        <f t="shared" si="154"/>
        <v>0</v>
      </c>
      <c r="V44" s="269">
        <f t="shared" si="154"/>
        <v>0</v>
      </c>
      <c r="W44" s="269">
        <f t="shared" si="154"/>
        <v>0</v>
      </c>
      <c r="X44" s="269">
        <f t="shared" si="154"/>
        <v>0</v>
      </c>
      <c r="Y44" s="269">
        <f t="shared" si="154"/>
        <v>0</v>
      </c>
      <c r="Z44" s="269">
        <f t="shared" si="154"/>
        <v>0</v>
      </c>
      <c r="AA44" s="269">
        <f t="shared" ref="AA44:AE44" si="155">SUM(AA45:AA46)</f>
        <v>0</v>
      </c>
      <c r="AB44" s="269">
        <f t="shared" si="155"/>
        <v>0</v>
      </c>
      <c r="AC44" s="269">
        <f t="shared" si="155"/>
        <v>0</v>
      </c>
      <c r="AD44" s="269">
        <f t="shared" si="155"/>
        <v>0</v>
      </c>
      <c r="AE44" s="269">
        <f t="shared" si="155"/>
        <v>0</v>
      </c>
      <c r="AF44" s="401">
        <f t="shared" ref="AF44" si="156">SUM(AF45:AF46)</f>
        <v>0</v>
      </c>
      <c r="AG44" s="411">
        <f t="shared" ref="AG44" si="157">SUM(AG45:AG46)</f>
        <v>0</v>
      </c>
      <c r="AH44" s="269">
        <f t="shared" ref="AH44" si="158">SUM(AH45:AH46)</f>
        <v>0</v>
      </c>
      <c r="AI44" s="269">
        <f t="shared" ref="AI44" si="159">SUM(AI45:AI46)</f>
        <v>0</v>
      </c>
      <c r="AJ44" s="269">
        <f t="shared" ref="AJ44" si="160">SUM(AJ45:AJ46)</f>
        <v>0</v>
      </c>
      <c r="AK44" s="269">
        <f t="shared" ref="AK44" si="161">SUM(AK45:AK46)</f>
        <v>0</v>
      </c>
      <c r="AL44" s="269">
        <f t="shared" ref="AL44" si="162">SUM(AL45:AL46)</f>
        <v>0</v>
      </c>
      <c r="AM44" s="269">
        <f t="shared" ref="AM44" si="163">SUM(AM45:AM46)</f>
        <v>0</v>
      </c>
      <c r="AN44" s="269">
        <f t="shared" ref="AN44" si="164">SUM(AN45:AN46)</f>
        <v>0</v>
      </c>
      <c r="AO44" s="269">
        <f t="shared" ref="AO44" si="165">SUM(AO45:AO46)</f>
        <v>0</v>
      </c>
      <c r="AP44" s="269">
        <f t="shared" ref="AP44" si="166">SUM(AP45:AP46)</f>
        <v>0</v>
      </c>
      <c r="AQ44" s="269">
        <f t="shared" ref="AQ44" si="167">SUM(AQ45:AQ46)</f>
        <v>0</v>
      </c>
      <c r="AR44" s="401">
        <f t="shared" ref="AR44" si="168">SUM(AR45:AR46)</f>
        <v>0</v>
      </c>
      <c r="AS44" s="411">
        <f t="shared" ref="AS44" si="169">SUM(AS45:AS46)</f>
        <v>0</v>
      </c>
      <c r="AT44" s="269">
        <f t="shared" ref="AT44" si="170">SUM(AT45:AT46)</f>
        <v>0</v>
      </c>
      <c r="AU44" s="269">
        <f t="shared" ref="AU44" si="171">SUM(AU45:AU46)</f>
        <v>0</v>
      </c>
      <c r="AV44" s="269">
        <f t="shared" ref="AV44" si="172">SUM(AV45:AV46)</f>
        <v>0</v>
      </c>
      <c r="AW44" s="269">
        <f t="shared" ref="AW44" si="173">SUM(AW45:AW46)</f>
        <v>0</v>
      </c>
      <c r="AX44" s="269">
        <f t="shared" ref="AX44" si="174">SUM(AX45:AX46)</f>
        <v>0</v>
      </c>
      <c r="AY44" s="441">
        <f t="shared" si="149"/>
        <v>0</v>
      </c>
      <c r="AZ44" s="442">
        <f t="shared" si="150"/>
        <v>0</v>
      </c>
      <c r="BA44" s="443">
        <f t="shared" si="151"/>
        <v>0</v>
      </c>
    </row>
    <row r="45" spans="1:53" s="4" customFormat="1" ht="15" customHeight="1" x14ac:dyDescent="0.5">
      <c r="A45" s="151"/>
      <c r="B45" s="463" t="str">
        <f>+B44</f>
        <v>ZK101.K214.C565</v>
      </c>
      <c r="C45" s="273"/>
      <c r="D45" s="273"/>
      <c r="E45" s="249">
        <v>0</v>
      </c>
      <c r="F45" s="370">
        <f t="shared" si="8"/>
        <v>0</v>
      </c>
      <c r="G45" s="249">
        <v>0</v>
      </c>
      <c r="H45" s="572">
        <f>SUM(N45:AX45)</f>
        <v>0</v>
      </c>
      <c r="I45" s="231"/>
      <c r="J45" s="370">
        <f t="shared" si="10"/>
        <v>0</v>
      </c>
      <c r="K45" s="249">
        <v>0</v>
      </c>
      <c r="L45" s="232"/>
      <c r="M45" s="249"/>
      <c r="N45" s="235"/>
      <c r="O45" s="230"/>
      <c r="P45" s="230"/>
      <c r="Q45" s="230"/>
      <c r="R45" s="367"/>
      <c r="S45" s="363"/>
      <c r="T45" s="402"/>
      <c r="U45" s="412"/>
      <c r="V45" s="363"/>
      <c r="W45" s="363"/>
      <c r="X45" s="363"/>
      <c r="Y45" s="363"/>
      <c r="Z45" s="363"/>
      <c r="AA45" s="363"/>
      <c r="AB45" s="363"/>
      <c r="AC45" s="363"/>
      <c r="AD45" s="363"/>
      <c r="AE45" s="363">
        <f>10000-10000</f>
        <v>0</v>
      </c>
      <c r="AF45" s="402">
        <f>10000-10000</f>
        <v>0</v>
      </c>
      <c r="AG45" s="412"/>
      <c r="AH45" s="363">
        <v>0</v>
      </c>
      <c r="AI45" s="363"/>
      <c r="AJ45" s="363"/>
      <c r="AK45" s="363"/>
      <c r="AL45" s="363">
        <v>0</v>
      </c>
      <c r="AM45" s="363"/>
      <c r="AN45" s="363"/>
      <c r="AO45" s="363"/>
      <c r="AP45" s="363"/>
      <c r="AQ45" s="363"/>
      <c r="AR45" s="402"/>
      <c r="AS45" s="412"/>
      <c r="AT45" s="363"/>
      <c r="AU45" s="363"/>
      <c r="AV45" s="363"/>
      <c r="AW45" s="363"/>
      <c r="AX45" s="363"/>
      <c r="AY45" s="248">
        <f t="shared" si="149"/>
        <v>0</v>
      </c>
      <c r="AZ45" s="244">
        <f t="shared" si="150"/>
        <v>0</v>
      </c>
      <c r="BA45" s="553">
        <f t="shared" si="151"/>
        <v>0</v>
      </c>
    </row>
    <row r="46" spans="1:53" s="4" customFormat="1" ht="15" customHeight="1" thickBot="1" x14ac:dyDescent="0.55000000000000004">
      <c r="A46" s="169"/>
      <c r="B46" s="461"/>
      <c r="C46" s="276" t="s">
        <v>301</v>
      </c>
      <c r="D46" s="274"/>
      <c r="E46" s="277"/>
      <c r="F46" s="370">
        <f t="shared" si="8"/>
        <v>0</v>
      </c>
      <c r="G46" s="277">
        <v>0</v>
      </c>
      <c r="H46" s="579">
        <f>SUM(N46:AX46)</f>
        <v>0</v>
      </c>
      <c r="I46" s="227"/>
      <c r="J46" s="370">
        <f t="shared" si="10"/>
        <v>0</v>
      </c>
      <c r="K46" s="277">
        <v>0</v>
      </c>
      <c r="L46" s="228"/>
      <c r="M46" s="277"/>
      <c r="N46" s="568">
        <f>+IFERROR(VLOOKUP(B45,Sheet1!B:D,2,FALSE),0)</f>
        <v>0</v>
      </c>
      <c r="O46" s="611">
        <f>+IFERROR(VLOOKUP(B45,Sheet1!B:D,3,FALSE),0)</f>
        <v>0</v>
      </c>
      <c r="P46" s="611">
        <f>+IFERROR(VLOOKUP(B45,Sheet1!B:E,4,FALSE),0)</f>
        <v>0</v>
      </c>
      <c r="Q46" s="611">
        <f>+IFERROR(VLOOKUP(B45,Sheet1!B:F,5,FALSE),0)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9"/>
        <v>0</v>
      </c>
      <c r="AZ46" s="244">
        <f t="shared" si="150"/>
        <v>0</v>
      </c>
      <c r="BA46" s="553">
        <f t="shared" si="151"/>
        <v>0</v>
      </c>
    </row>
    <row r="47" spans="1:53" s="4" customFormat="1" ht="15" customHeight="1" x14ac:dyDescent="0.5">
      <c r="A47" s="196" t="s">
        <v>98</v>
      </c>
      <c r="B47" s="458" t="str">
        <f>+LEFT($E$5,5)&amp;"."&amp;A47&amp;"."&amp;$E$3</f>
        <v>ZK101.K215.C565</v>
      </c>
      <c r="C47" s="168" t="s">
        <v>99</v>
      </c>
      <c r="D47" s="168"/>
      <c r="E47" s="206">
        <f t="shared" ref="E47:L47" si="175">SUM(E48:E49)</f>
        <v>0</v>
      </c>
      <c r="F47" s="321">
        <f t="shared" si="175"/>
        <v>0</v>
      </c>
      <c r="G47" s="206">
        <f t="shared" si="175"/>
        <v>0</v>
      </c>
      <c r="H47" s="444">
        <f t="shared" si="175"/>
        <v>0</v>
      </c>
      <c r="I47" s="206">
        <f t="shared" si="175"/>
        <v>0</v>
      </c>
      <c r="J47" s="321">
        <f t="shared" si="175"/>
        <v>0</v>
      </c>
      <c r="K47" s="206">
        <f t="shared" si="175"/>
        <v>0</v>
      </c>
      <c r="L47" s="206">
        <f t="shared" si="175"/>
        <v>0</v>
      </c>
      <c r="M47" s="206"/>
      <c r="N47" s="265">
        <f t="shared" ref="N47:S47" si="176">SUM(N48:N49)</f>
        <v>0</v>
      </c>
      <c r="O47" s="265">
        <f t="shared" si="176"/>
        <v>0</v>
      </c>
      <c r="P47" s="265">
        <f t="shared" si="176"/>
        <v>0</v>
      </c>
      <c r="Q47" s="265">
        <f t="shared" si="176"/>
        <v>0</v>
      </c>
      <c r="R47" s="369">
        <f t="shared" si="176"/>
        <v>0</v>
      </c>
      <c r="S47" s="269">
        <f t="shared" si="176"/>
        <v>0</v>
      </c>
      <c r="T47" s="401">
        <f t="shared" ref="T47:Z47" si="177">SUM(T48:T49)</f>
        <v>0</v>
      </c>
      <c r="U47" s="411">
        <f t="shared" si="177"/>
        <v>0</v>
      </c>
      <c r="V47" s="269">
        <f t="shared" si="177"/>
        <v>0</v>
      </c>
      <c r="W47" s="269">
        <f t="shared" si="177"/>
        <v>0</v>
      </c>
      <c r="X47" s="269">
        <f t="shared" si="177"/>
        <v>0</v>
      </c>
      <c r="Y47" s="269">
        <f t="shared" si="177"/>
        <v>0</v>
      </c>
      <c r="Z47" s="269">
        <f t="shared" si="177"/>
        <v>0</v>
      </c>
      <c r="AA47" s="269">
        <f t="shared" ref="AA47:AE47" si="178">SUM(AA48:AA49)</f>
        <v>0</v>
      </c>
      <c r="AB47" s="269">
        <f t="shared" si="178"/>
        <v>0</v>
      </c>
      <c r="AC47" s="269">
        <f t="shared" si="178"/>
        <v>0</v>
      </c>
      <c r="AD47" s="269">
        <f t="shared" si="178"/>
        <v>0</v>
      </c>
      <c r="AE47" s="269">
        <f t="shared" si="178"/>
        <v>0</v>
      </c>
      <c r="AF47" s="401">
        <f t="shared" ref="AF47" si="179">SUM(AF48:AF49)</f>
        <v>0</v>
      </c>
      <c r="AG47" s="411">
        <f t="shared" ref="AG47" si="180">SUM(AG48:AG49)</f>
        <v>0</v>
      </c>
      <c r="AH47" s="269">
        <f t="shared" ref="AH47" si="181">SUM(AH48:AH49)</f>
        <v>0</v>
      </c>
      <c r="AI47" s="269">
        <f t="shared" ref="AI47" si="182">SUM(AI48:AI49)</f>
        <v>0</v>
      </c>
      <c r="AJ47" s="269">
        <f t="shared" ref="AJ47" si="183">SUM(AJ48:AJ49)</f>
        <v>0</v>
      </c>
      <c r="AK47" s="269">
        <f t="shared" ref="AK47" si="184">SUM(AK48:AK49)</f>
        <v>0</v>
      </c>
      <c r="AL47" s="269">
        <f t="shared" ref="AL47" si="185">SUM(AL48:AL49)</f>
        <v>0</v>
      </c>
      <c r="AM47" s="269">
        <f t="shared" ref="AM47" si="186">SUM(AM48:AM49)</f>
        <v>0</v>
      </c>
      <c r="AN47" s="269">
        <f t="shared" ref="AN47" si="187">SUM(AN48:AN49)</f>
        <v>0</v>
      </c>
      <c r="AO47" s="269">
        <f t="shared" ref="AO47" si="188">SUM(AO48:AO49)</f>
        <v>0</v>
      </c>
      <c r="AP47" s="269">
        <f t="shared" ref="AP47" si="189">SUM(AP48:AP49)</f>
        <v>0</v>
      </c>
      <c r="AQ47" s="269">
        <f t="shared" ref="AQ47" si="190">SUM(AQ48:AQ49)</f>
        <v>0</v>
      </c>
      <c r="AR47" s="401">
        <f t="shared" ref="AR47" si="191">SUM(AR48:AR49)</f>
        <v>0</v>
      </c>
      <c r="AS47" s="411">
        <f t="shared" ref="AS47" si="192">SUM(AS48:AS49)</f>
        <v>0</v>
      </c>
      <c r="AT47" s="269">
        <f t="shared" ref="AT47" si="193">SUM(AT48:AT49)</f>
        <v>0</v>
      </c>
      <c r="AU47" s="269">
        <f t="shared" ref="AU47" si="194">SUM(AU48:AU49)</f>
        <v>0</v>
      </c>
      <c r="AV47" s="269">
        <f t="shared" ref="AV47" si="195">SUM(AV48:AV49)</f>
        <v>0</v>
      </c>
      <c r="AW47" s="269">
        <f t="shared" ref="AW47" si="196">SUM(AW48:AW49)</f>
        <v>0</v>
      </c>
      <c r="AX47" s="269">
        <f t="shared" ref="AX47" si="197">SUM(AX48:AX49)</f>
        <v>0</v>
      </c>
      <c r="AY47" s="441">
        <f t="shared" si="149"/>
        <v>0</v>
      </c>
      <c r="AZ47" s="442">
        <f t="shared" si="150"/>
        <v>0</v>
      </c>
      <c r="BA47" s="443">
        <f t="shared" si="151"/>
        <v>0</v>
      </c>
    </row>
    <row r="48" spans="1:53" s="4" customFormat="1" ht="15" customHeight="1" x14ac:dyDescent="0.5">
      <c r="A48" s="151"/>
      <c r="B48" s="463" t="str">
        <f>+B47</f>
        <v>ZK101.K215.C565</v>
      </c>
      <c r="C48" s="273"/>
      <c r="D48" s="273"/>
      <c r="E48" s="249"/>
      <c r="F48" s="370">
        <f t="shared" si="8"/>
        <v>0</v>
      </c>
      <c r="G48" s="249">
        <v>0</v>
      </c>
      <c r="H48" s="572">
        <f>SUM(N48:AX48)</f>
        <v>0</v>
      </c>
      <c r="I48" s="231"/>
      <c r="J48" s="370">
        <f t="shared" si="10"/>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9"/>
        <v>0</v>
      </c>
      <c r="AZ48" s="244">
        <f t="shared" si="150"/>
        <v>0</v>
      </c>
      <c r="BA48" s="553">
        <f t="shared" si="151"/>
        <v>0</v>
      </c>
    </row>
    <row r="49" spans="1:53" s="4" customFormat="1" ht="15" customHeight="1" thickBot="1" x14ac:dyDescent="0.55000000000000004">
      <c r="A49" s="169"/>
      <c r="B49" s="461"/>
      <c r="C49" s="276" t="s">
        <v>301</v>
      </c>
      <c r="D49" s="274"/>
      <c r="E49" s="277"/>
      <c r="F49" s="370">
        <f t="shared" si="8"/>
        <v>0</v>
      </c>
      <c r="G49" s="277">
        <v>0</v>
      </c>
      <c r="H49" s="579">
        <f>SUM(N49:AX49)</f>
        <v>0</v>
      </c>
      <c r="I49" s="227"/>
      <c r="J49" s="370">
        <f t="shared" si="10"/>
        <v>0</v>
      </c>
      <c r="K49" s="277">
        <v>0</v>
      </c>
      <c r="L49" s="228"/>
      <c r="M49" s="277"/>
      <c r="N49" s="568">
        <f>+IFERROR(VLOOKUP(B48,Sheet1!B:D,2,FALSE),0)</f>
        <v>0</v>
      </c>
      <c r="O49" s="572">
        <f>+IFERROR(VLOOKUP(B48,Sheet1!B:D,3,FALSE)+VLOOKUP(B48,Sheet1!B:E,4,FALSE),0)</f>
        <v>0</v>
      </c>
      <c r="P49" s="572">
        <f>+IFERROR(VLOOKUP(C48,Sheet1!C:E,3,FALSE)+VLOOKUP(C48,Sheet1!C:F,4,FALSE),0)</f>
        <v>0</v>
      </c>
      <c r="Q49" s="572">
        <f>+IFERROR(VLOOKUP(C48,Sheet1!C:E,3,FALSE)+VLOOKUP(C48,Sheet1!C:F,4,FALSE),0)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9"/>
        <v>0</v>
      </c>
      <c r="AZ49" s="244">
        <f t="shared" si="150"/>
        <v>0</v>
      </c>
      <c r="BA49" s="553">
        <f t="shared" si="151"/>
        <v>0</v>
      </c>
    </row>
    <row r="50" spans="1:53" s="4" customFormat="1" ht="15" customHeight="1" x14ac:dyDescent="0.5">
      <c r="A50" s="195" t="s">
        <v>100</v>
      </c>
      <c r="B50" s="458" t="str">
        <f>+LEFT($E$5,5)&amp;"."&amp;A50&amp;"."&amp;$E$3</f>
        <v>ZK101.K216.C565</v>
      </c>
      <c r="C50" s="168" t="s">
        <v>101</v>
      </c>
      <c r="D50" s="168"/>
      <c r="E50" s="206">
        <f t="shared" ref="E50:L50" si="198">SUM(E51:E52)</f>
        <v>0</v>
      </c>
      <c r="F50" s="321">
        <f t="shared" si="198"/>
        <v>0</v>
      </c>
      <c r="G50" s="206">
        <f t="shared" si="198"/>
        <v>0</v>
      </c>
      <c r="H50" s="444">
        <f t="shared" si="198"/>
        <v>0</v>
      </c>
      <c r="I50" s="206">
        <f t="shared" si="198"/>
        <v>0</v>
      </c>
      <c r="J50" s="321">
        <f t="shared" si="198"/>
        <v>0</v>
      </c>
      <c r="K50" s="206">
        <f t="shared" si="198"/>
        <v>0</v>
      </c>
      <c r="L50" s="206">
        <f t="shared" si="198"/>
        <v>0</v>
      </c>
      <c r="M50" s="206"/>
      <c r="N50" s="265">
        <f t="shared" ref="N50:S50" si="199">SUM(N51:N52)</f>
        <v>0</v>
      </c>
      <c r="O50" s="265">
        <f t="shared" si="199"/>
        <v>0</v>
      </c>
      <c r="P50" s="265">
        <f t="shared" si="199"/>
        <v>0</v>
      </c>
      <c r="Q50" s="265">
        <f t="shared" si="199"/>
        <v>0</v>
      </c>
      <c r="R50" s="369">
        <f t="shared" si="199"/>
        <v>0</v>
      </c>
      <c r="S50" s="269">
        <f t="shared" si="199"/>
        <v>0</v>
      </c>
      <c r="T50" s="401">
        <f t="shared" ref="T50:Z50" si="200">SUM(T51:T52)</f>
        <v>0</v>
      </c>
      <c r="U50" s="411">
        <f t="shared" si="200"/>
        <v>0</v>
      </c>
      <c r="V50" s="269">
        <f t="shared" si="200"/>
        <v>0</v>
      </c>
      <c r="W50" s="269">
        <f t="shared" si="200"/>
        <v>0</v>
      </c>
      <c r="X50" s="269">
        <f t="shared" si="200"/>
        <v>0</v>
      </c>
      <c r="Y50" s="269">
        <f t="shared" si="200"/>
        <v>0</v>
      </c>
      <c r="Z50" s="269">
        <f t="shared" si="200"/>
        <v>0</v>
      </c>
      <c r="AA50" s="269">
        <f t="shared" ref="AA50:AE50" si="201">SUM(AA51:AA52)</f>
        <v>0</v>
      </c>
      <c r="AB50" s="269">
        <f t="shared" si="201"/>
        <v>0</v>
      </c>
      <c r="AC50" s="269">
        <f t="shared" si="201"/>
        <v>0</v>
      </c>
      <c r="AD50" s="269">
        <f t="shared" si="201"/>
        <v>0</v>
      </c>
      <c r="AE50" s="269">
        <f t="shared" si="201"/>
        <v>0</v>
      </c>
      <c r="AF50" s="401">
        <f t="shared" ref="AF50" si="202">SUM(AF51:AF52)</f>
        <v>0</v>
      </c>
      <c r="AG50" s="411">
        <f t="shared" ref="AG50" si="203">SUM(AG51:AG52)</f>
        <v>0</v>
      </c>
      <c r="AH50" s="269">
        <f t="shared" ref="AH50" si="204">SUM(AH51:AH52)</f>
        <v>0</v>
      </c>
      <c r="AI50" s="269">
        <f t="shared" ref="AI50" si="205">SUM(AI51:AI52)</f>
        <v>0</v>
      </c>
      <c r="AJ50" s="269">
        <f t="shared" ref="AJ50" si="206">SUM(AJ51:AJ52)</f>
        <v>0</v>
      </c>
      <c r="AK50" s="269">
        <f t="shared" ref="AK50" si="207">SUM(AK51:AK52)</f>
        <v>0</v>
      </c>
      <c r="AL50" s="269">
        <f t="shared" ref="AL50" si="208">SUM(AL51:AL52)</f>
        <v>0</v>
      </c>
      <c r="AM50" s="269">
        <f t="shared" ref="AM50" si="209">SUM(AM51:AM52)</f>
        <v>0</v>
      </c>
      <c r="AN50" s="269">
        <f t="shared" ref="AN50" si="210">SUM(AN51:AN52)</f>
        <v>0</v>
      </c>
      <c r="AO50" s="269">
        <f t="shared" ref="AO50" si="211">SUM(AO51:AO52)</f>
        <v>0</v>
      </c>
      <c r="AP50" s="269">
        <f t="shared" ref="AP50" si="212">SUM(AP51:AP52)</f>
        <v>0</v>
      </c>
      <c r="AQ50" s="269">
        <f t="shared" ref="AQ50" si="213">SUM(AQ51:AQ52)</f>
        <v>0</v>
      </c>
      <c r="AR50" s="401">
        <f t="shared" ref="AR50" si="214">SUM(AR51:AR52)</f>
        <v>0</v>
      </c>
      <c r="AS50" s="411">
        <f t="shared" ref="AS50" si="215">SUM(AS51:AS52)</f>
        <v>0</v>
      </c>
      <c r="AT50" s="269">
        <f t="shared" ref="AT50" si="216">SUM(AT51:AT52)</f>
        <v>0</v>
      </c>
      <c r="AU50" s="269">
        <f t="shared" ref="AU50" si="217">SUM(AU51:AU52)</f>
        <v>0</v>
      </c>
      <c r="AV50" s="269">
        <f t="shared" ref="AV50" si="218">SUM(AV51:AV52)</f>
        <v>0</v>
      </c>
      <c r="AW50" s="269">
        <f t="shared" ref="AW50" si="219">SUM(AW51:AW52)</f>
        <v>0</v>
      </c>
      <c r="AX50" s="269">
        <f t="shared" ref="AX50" si="220">SUM(AX51:AX52)</f>
        <v>0</v>
      </c>
      <c r="AY50" s="441">
        <f t="shared" si="149"/>
        <v>0</v>
      </c>
      <c r="AZ50" s="442">
        <f t="shared" si="150"/>
        <v>0</v>
      </c>
      <c r="BA50" s="443">
        <f t="shared" si="151"/>
        <v>0</v>
      </c>
    </row>
    <row r="51" spans="1:53" s="4" customFormat="1" ht="15" customHeight="1" x14ac:dyDescent="0.5">
      <c r="A51" s="150"/>
      <c r="B51" s="459" t="str">
        <f>+B50</f>
        <v>ZK101.K216.C565</v>
      </c>
      <c r="C51" s="273"/>
      <c r="D51" s="273"/>
      <c r="E51" s="249"/>
      <c r="F51" s="370">
        <f t="shared" si="8"/>
        <v>0</v>
      </c>
      <c r="G51" s="249"/>
      <c r="H51" s="572">
        <f>SUM(N51:AX51)</f>
        <v>0</v>
      </c>
      <c r="I51" s="231"/>
      <c r="J51" s="370">
        <f t="shared" si="10"/>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9"/>
        <v>0</v>
      </c>
      <c r="AZ51" s="244">
        <f t="shared" si="150"/>
        <v>0</v>
      </c>
      <c r="BA51" s="553">
        <f t="shared" si="151"/>
        <v>0</v>
      </c>
    </row>
    <row r="52" spans="1:53" s="4" customFormat="1" ht="15" customHeight="1" thickBot="1" x14ac:dyDescent="0.55000000000000004">
      <c r="A52" s="169"/>
      <c r="B52" s="461"/>
      <c r="C52" s="276" t="s">
        <v>301</v>
      </c>
      <c r="D52" s="274"/>
      <c r="E52" s="277"/>
      <c r="F52" s="370">
        <f t="shared" si="8"/>
        <v>0</v>
      </c>
      <c r="G52" s="277">
        <v>0</v>
      </c>
      <c r="H52" s="579">
        <f>SUM(N52:AX52)</f>
        <v>0</v>
      </c>
      <c r="I52" s="227"/>
      <c r="J52" s="370">
        <f t="shared" si="10"/>
        <v>0</v>
      </c>
      <c r="K52" s="277">
        <v>0</v>
      </c>
      <c r="L52" s="228"/>
      <c r="M52" s="277"/>
      <c r="N52" s="568">
        <f>+IFERROR(VLOOKUP(B51,Sheet1!B:D,2,FALSE),0)</f>
        <v>0</v>
      </c>
      <c r="O52" s="572">
        <f>+IFERROR(VLOOKUP(B51,Sheet1!B:D,3,FALSE)+VLOOKUP(B51,Sheet1!B:E,4,FALSE),0)</f>
        <v>0</v>
      </c>
      <c r="P52" s="572">
        <f>+IFERROR(VLOOKUP(C51,Sheet1!C:E,3,FALSE)+VLOOKUP(C51,Sheet1!C:F,4,FALSE),0)</f>
        <v>0</v>
      </c>
      <c r="Q52" s="572">
        <f>+IFERROR(VLOOKUP(C51,Sheet1!C:E,3,FALSE)+VLOOKUP(C51,Sheet1!C:F,4,FALSE),0)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9"/>
        <v>0</v>
      </c>
      <c r="AZ52" s="244">
        <f t="shared" si="150"/>
        <v>0</v>
      </c>
      <c r="BA52" s="553">
        <f t="shared" si="151"/>
        <v>0</v>
      </c>
    </row>
    <row r="53" spans="1:53" s="4" customFormat="1" ht="15" customHeight="1" x14ac:dyDescent="0.5">
      <c r="A53" s="195" t="s">
        <v>102</v>
      </c>
      <c r="B53" s="458" t="str">
        <f>+LEFT($E$5,5)&amp;"."&amp;A53&amp;"."&amp;$E$3</f>
        <v>ZK101.K217.C565</v>
      </c>
      <c r="C53" s="168" t="s">
        <v>103</v>
      </c>
      <c r="D53" s="168"/>
      <c r="E53" s="206">
        <f t="shared" ref="E53:L53" si="221">SUM(E54:E55)</f>
        <v>0</v>
      </c>
      <c r="F53" s="321">
        <f t="shared" si="221"/>
        <v>0</v>
      </c>
      <c r="G53" s="206">
        <f t="shared" si="221"/>
        <v>0</v>
      </c>
      <c r="H53" s="444">
        <f t="shared" si="221"/>
        <v>0</v>
      </c>
      <c r="I53" s="206">
        <f t="shared" si="221"/>
        <v>0</v>
      </c>
      <c r="J53" s="321">
        <f t="shared" si="221"/>
        <v>0</v>
      </c>
      <c r="K53" s="206">
        <f t="shared" si="221"/>
        <v>0</v>
      </c>
      <c r="L53" s="206">
        <f t="shared" si="221"/>
        <v>0</v>
      </c>
      <c r="M53" s="206"/>
      <c r="N53" s="265">
        <f t="shared" ref="N53:S53" si="222">SUM(N54:N55)</f>
        <v>0</v>
      </c>
      <c r="O53" s="265">
        <f t="shared" si="222"/>
        <v>0</v>
      </c>
      <c r="P53" s="265">
        <f t="shared" si="222"/>
        <v>0</v>
      </c>
      <c r="Q53" s="265">
        <f t="shared" si="222"/>
        <v>0</v>
      </c>
      <c r="R53" s="369">
        <f t="shared" si="222"/>
        <v>0</v>
      </c>
      <c r="S53" s="269">
        <f t="shared" si="222"/>
        <v>0</v>
      </c>
      <c r="T53" s="401">
        <f t="shared" ref="T53:Z53" si="223">SUM(T54:T55)</f>
        <v>0</v>
      </c>
      <c r="U53" s="411">
        <f t="shared" si="223"/>
        <v>0</v>
      </c>
      <c r="V53" s="269">
        <f t="shared" si="223"/>
        <v>0</v>
      </c>
      <c r="W53" s="269">
        <f t="shared" si="223"/>
        <v>0</v>
      </c>
      <c r="X53" s="269">
        <f t="shared" si="223"/>
        <v>0</v>
      </c>
      <c r="Y53" s="269">
        <f t="shared" si="223"/>
        <v>0</v>
      </c>
      <c r="Z53" s="269">
        <f t="shared" si="223"/>
        <v>0</v>
      </c>
      <c r="AA53" s="269">
        <f t="shared" ref="AA53:AE53" si="224">SUM(AA54:AA55)</f>
        <v>0</v>
      </c>
      <c r="AB53" s="269">
        <f t="shared" si="224"/>
        <v>0</v>
      </c>
      <c r="AC53" s="269">
        <f t="shared" si="224"/>
        <v>0</v>
      </c>
      <c r="AD53" s="269">
        <f t="shared" si="224"/>
        <v>0</v>
      </c>
      <c r="AE53" s="269">
        <f t="shared" si="224"/>
        <v>0</v>
      </c>
      <c r="AF53" s="401">
        <f t="shared" ref="AF53" si="225">SUM(AF54:AF55)</f>
        <v>0</v>
      </c>
      <c r="AG53" s="411">
        <f t="shared" ref="AG53" si="226">SUM(AG54:AG55)</f>
        <v>0</v>
      </c>
      <c r="AH53" s="269">
        <f t="shared" ref="AH53" si="227">SUM(AH54:AH55)</f>
        <v>0</v>
      </c>
      <c r="AI53" s="269">
        <f t="shared" ref="AI53" si="228">SUM(AI54:AI55)</f>
        <v>0</v>
      </c>
      <c r="AJ53" s="269">
        <f t="shared" ref="AJ53" si="229">SUM(AJ54:AJ55)</f>
        <v>0</v>
      </c>
      <c r="AK53" s="269">
        <f t="shared" ref="AK53" si="230">SUM(AK54:AK55)</f>
        <v>0</v>
      </c>
      <c r="AL53" s="269">
        <f t="shared" ref="AL53" si="231">SUM(AL54:AL55)</f>
        <v>0</v>
      </c>
      <c r="AM53" s="269">
        <f t="shared" ref="AM53" si="232">SUM(AM54:AM55)</f>
        <v>0</v>
      </c>
      <c r="AN53" s="269">
        <f t="shared" ref="AN53" si="233">SUM(AN54:AN55)</f>
        <v>0</v>
      </c>
      <c r="AO53" s="269">
        <f t="shared" ref="AO53" si="234">SUM(AO54:AO55)</f>
        <v>0</v>
      </c>
      <c r="AP53" s="269">
        <f t="shared" ref="AP53" si="235">SUM(AP54:AP55)</f>
        <v>0</v>
      </c>
      <c r="AQ53" s="269">
        <f t="shared" ref="AQ53" si="236">SUM(AQ54:AQ55)</f>
        <v>0</v>
      </c>
      <c r="AR53" s="401">
        <f t="shared" ref="AR53" si="237">SUM(AR54:AR55)</f>
        <v>0</v>
      </c>
      <c r="AS53" s="411">
        <f t="shared" ref="AS53" si="238">SUM(AS54:AS55)</f>
        <v>0</v>
      </c>
      <c r="AT53" s="269">
        <f t="shared" ref="AT53" si="239">SUM(AT54:AT55)</f>
        <v>0</v>
      </c>
      <c r="AU53" s="269">
        <f t="shared" ref="AU53" si="240">SUM(AU54:AU55)</f>
        <v>0</v>
      </c>
      <c r="AV53" s="269">
        <f t="shared" ref="AV53" si="241">SUM(AV54:AV55)</f>
        <v>0</v>
      </c>
      <c r="AW53" s="269">
        <f t="shared" ref="AW53" si="242">SUM(AW54:AW55)</f>
        <v>0</v>
      </c>
      <c r="AX53" s="269">
        <f t="shared" ref="AX53" si="243">SUM(AX54:AX55)</f>
        <v>0</v>
      </c>
      <c r="AY53" s="441">
        <f t="shared" si="149"/>
        <v>0</v>
      </c>
      <c r="AZ53" s="442">
        <f t="shared" si="150"/>
        <v>0</v>
      </c>
      <c r="BA53" s="443">
        <f t="shared" si="151"/>
        <v>0</v>
      </c>
    </row>
    <row r="54" spans="1:53" s="4" customFormat="1" ht="15" customHeight="1" x14ac:dyDescent="0.5">
      <c r="A54" s="150"/>
      <c r="B54" s="459" t="str">
        <f>+B53</f>
        <v>ZK101.K217.C565</v>
      </c>
      <c r="C54" s="273"/>
      <c r="D54" s="273"/>
      <c r="E54" s="249"/>
      <c r="F54" s="370">
        <f t="shared" si="8"/>
        <v>0</v>
      </c>
      <c r="G54" s="249">
        <v>0</v>
      </c>
      <c r="H54" s="572">
        <f>SUM(N54:AX54)</f>
        <v>0</v>
      </c>
      <c r="I54" s="231"/>
      <c r="J54" s="370">
        <f t="shared" si="10"/>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9"/>
        <v>0</v>
      </c>
      <c r="AZ54" s="244">
        <f t="shared" si="150"/>
        <v>0</v>
      </c>
      <c r="BA54" s="553">
        <f t="shared" si="151"/>
        <v>0</v>
      </c>
    </row>
    <row r="55" spans="1:53" s="4" customFormat="1" ht="15" customHeight="1" thickBot="1" x14ac:dyDescent="0.55000000000000004">
      <c r="A55" s="169"/>
      <c r="B55" s="461"/>
      <c r="C55" s="276" t="s">
        <v>301</v>
      </c>
      <c r="D55" s="274"/>
      <c r="E55" s="277"/>
      <c r="F55" s="370">
        <f t="shared" si="8"/>
        <v>0</v>
      </c>
      <c r="G55" s="277">
        <v>0</v>
      </c>
      <c r="H55" s="579">
        <f>SUM(N55:AX55)</f>
        <v>0</v>
      </c>
      <c r="I55" s="227"/>
      <c r="J55" s="370">
        <f t="shared" si="10"/>
        <v>0</v>
      </c>
      <c r="K55" s="277">
        <v>0</v>
      </c>
      <c r="L55" s="228"/>
      <c r="M55" s="277"/>
      <c r="N55" s="568">
        <f>+IFERROR(VLOOKUP(B54,Sheet1!B:D,2,FALSE),0)</f>
        <v>0</v>
      </c>
      <c r="O55" s="572">
        <f>+IFERROR(VLOOKUP(B54,Sheet1!B:D,3,FALSE)+VLOOKUP(B54,Sheet1!B:E,4,FALSE),0)</f>
        <v>0</v>
      </c>
      <c r="P55" s="572">
        <f>+IFERROR(VLOOKUP(C54,Sheet1!C:E,3,FALSE)+VLOOKUP(C54,Sheet1!C:F,4,FALSE),0)</f>
        <v>0</v>
      </c>
      <c r="Q55" s="572">
        <f>+IFERROR(VLOOKUP(C54,Sheet1!C:E,3,FALSE)+VLOOKUP(C54,Sheet1!C:F,4,FALSE),0)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9"/>
        <v>0</v>
      </c>
      <c r="AZ55" s="244">
        <f t="shared" si="150"/>
        <v>0</v>
      </c>
      <c r="BA55" s="553">
        <f t="shared" si="151"/>
        <v>0</v>
      </c>
    </row>
    <row r="56" spans="1:53" s="4" customFormat="1" ht="15" customHeight="1" x14ac:dyDescent="0.5">
      <c r="A56" s="195" t="s">
        <v>104</v>
      </c>
      <c r="B56" s="458" t="str">
        <f>+LEFT($E$5,5)&amp;"."&amp;A56&amp;"."&amp;$E$3</f>
        <v>ZK101.K218.C565</v>
      </c>
      <c r="C56" s="168" t="s">
        <v>105</v>
      </c>
      <c r="D56" s="168"/>
      <c r="E56" s="206">
        <f t="shared" ref="E56:L56" si="244">SUM(E57:E58)</f>
        <v>0</v>
      </c>
      <c r="F56" s="321">
        <f t="shared" si="244"/>
        <v>0</v>
      </c>
      <c r="G56" s="206">
        <f t="shared" si="244"/>
        <v>0</v>
      </c>
      <c r="H56" s="444">
        <f t="shared" si="244"/>
        <v>0</v>
      </c>
      <c r="I56" s="206">
        <f t="shared" si="244"/>
        <v>0</v>
      </c>
      <c r="J56" s="321">
        <f t="shared" si="244"/>
        <v>0</v>
      </c>
      <c r="K56" s="206">
        <f t="shared" si="244"/>
        <v>0</v>
      </c>
      <c r="L56" s="206">
        <f t="shared" si="244"/>
        <v>0</v>
      </c>
      <c r="M56" s="206"/>
      <c r="N56" s="265">
        <f t="shared" ref="N56:S56" si="245">SUM(N57:N58)</f>
        <v>0</v>
      </c>
      <c r="O56" s="265">
        <f t="shared" si="245"/>
        <v>0</v>
      </c>
      <c r="P56" s="265">
        <f t="shared" si="245"/>
        <v>0</v>
      </c>
      <c r="Q56" s="265">
        <f t="shared" si="245"/>
        <v>0</v>
      </c>
      <c r="R56" s="369">
        <f t="shared" si="245"/>
        <v>0</v>
      </c>
      <c r="S56" s="269">
        <f t="shared" si="245"/>
        <v>0</v>
      </c>
      <c r="T56" s="401">
        <f t="shared" ref="T56:Z56" si="246">SUM(T57:T58)</f>
        <v>0</v>
      </c>
      <c r="U56" s="411">
        <f t="shared" si="246"/>
        <v>0</v>
      </c>
      <c r="V56" s="269">
        <f t="shared" si="246"/>
        <v>0</v>
      </c>
      <c r="W56" s="269">
        <f t="shared" si="246"/>
        <v>0</v>
      </c>
      <c r="X56" s="269">
        <f t="shared" si="246"/>
        <v>0</v>
      </c>
      <c r="Y56" s="269">
        <f t="shared" si="246"/>
        <v>0</v>
      </c>
      <c r="Z56" s="269">
        <f t="shared" si="246"/>
        <v>0</v>
      </c>
      <c r="AA56" s="269">
        <f t="shared" ref="AA56:AE56" si="247">SUM(AA57:AA58)</f>
        <v>0</v>
      </c>
      <c r="AB56" s="269">
        <f t="shared" si="247"/>
        <v>0</v>
      </c>
      <c r="AC56" s="269">
        <f t="shared" si="247"/>
        <v>0</v>
      </c>
      <c r="AD56" s="269">
        <f t="shared" si="247"/>
        <v>0</v>
      </c>
      <c r="AE56" s="269">
        <f t="shared" si="247"/>
        <v>0</v>
      </c>
      <c r="AF56" s="401">
        <f t="shared" ref="AF56" si="248">SUM(AF57:AF58)</f>
        <v>0</v>
      </c>
      <c r="AG56" s="411">
        <f t="shared" ref="AG56" si="249">SUM(AG57:AG58)</f>
        <v>0</v>
      </c>
      <c r="AH56" s="269">
        <f t="shared" ref="AH56" si="250">SUM(AH57:AH58)</f>
        <v>0</v>
      </c>
      <c r="AI56" s="269">
        <f t="shared" ref="AI56" si="251">SUM(AI57:AI58)</f>
        <v>0</v>
      </c>
      <c r="AJ56" s="269">
        <f t="shared" ref="AJ56" si="252">SUM(AJ57:AJ58)</f>
        <v>0</v>
      </c>
      <c r="AK56" s="269">
        <f t="shared" ref="AK56" si="253">SUM(AK57:AK58)</f>
        <v>0</v>
      </c>
      <c r="AL56" s="269">
        <f t="shared" ref="AL56" si="254">SUM(AL57:AL58)</f>
        <v>0</v>
      </c>
      <c r="AM56" s="269">
        <f t="shared" ref="AM56" si="255">SUM(AM57:AM58)</f>
        <v>0</v>
      </c>
      <c r="AN56" s="269">
        <f t="shared" ref="AN56" si="256">SUM(AN57:AN58)</f>
        <v>0</v>
      </c>
      <c r="AO56" s="269">
        <f t="shared" ref="AO56" si="257">SUM(AO57:AO58)</f>
        <v>0</v>
      </c>
      <c r="AP56" s="269">
        <f t="shared" ref="AP56" si="258">SUM(AP57:AP58)</f>
        <v>0</v>
      </c>
      <c r="AQ56" s="269">
        <f t="shared" ref="AQ56" si="259">SUM(AQ57:AQ58)</f>
        <v>0</v>
      </c>
      <c r="AR56" s="401">
        <f t="shared" ref="AR56" si="260">SUM(AR57:AR58)</f>
        <v>0</v>
      </c>
      <c r="AS56" s="411">
        <f t="shared" ref="AS56" si="261">SUM(AS57:AS58)</f>
        <v>0</v>
      </c>
      <c r="AT56" s="269">
        <f t="shared" ref="AT56" si="262">SUM(AT57:AT58)</f>
        <v>0</v>
      </c>
      <c r="AU56" s="269">
        <f t="shared" ref="AU56" si="263">SUM(AU57:AU58)</f>
        <v>0</v>
      </c>
      <c r="AV56" s="269">
        <f t="shared" ref="AV56" si="264">SUM(AV57:AV58)</f>
        <v>0</v>
      </c>
      <c r="AW56" s="269">
        <f t="shared" ref="AW56" si="265">SUM(AW57:AW58)</f>
        <v>0</v>
      </c>
      <c r="AX56" s="269">
        <f t="shared" ref="AX56" si="266">SUM(AX57:AX58)</f>
        <v>0</v>
      </c>
      <c r="AY56" s="441">
        <f t="shared" si="149"/>
        <v>0</v>
      </c>
      <c r="AZ56" s="442">
        <f t="shared" si="150"/>
        <v>0</v>
      </c>
      <c r="BA56" s="443">
        <f t="shared" si="151"/>
        <v>0</v>
      </c>
    </row>
    <row r="57" spans="1:53" s="4" customFormat="1" ht="15" customHeight="1" x14ac:dyDescent="0.5">
      <c r="A57" s="150"/>
      <c r="B57" s="459" t="str">
        <f>+B56</f>
        <v>ZK101.K218.C565</v>
      </c>
      <c r="C57" s="273"/>
      <c r="D57" s="273"/>
      <c r="E57" s="249"/>
      <c r="F57" s="370">
        <f t="shared" si="8"/>
        <v>0</v>
      </c>
      <c r="G57" s="249">
        <v>0</v>
      </c>
      <c r="H57" s="572">
        <f>SUM(N57:AX57)</f>
        <v>0</v>
      </c>
      <c r="I57" s="231"/>
      <c r="J57" s="370">
        <f t="shared" si="10"/>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9"/>
        <v>0</v>
      </c>
      <c r="AZ57" s="244">
        <f t="shared" si="150"/>
        <v>0</v>
      </c>
      <c r="BA57" s="553">
        <f t="shared" si="151"/>
        <v>0</v>
      </c>
    </row>
    <row r="58" spans="1:53" s="4" customFormat="1" ht="15" customHeight="1" thickBot="1" x14ac:dyDescent="0.55000000000000004">
      <c r="A58" s="170"/>
      <c r="B58" s="460"/>
      <c r="C58" s="276" t="s">
        <v>301</v>
      </c>
      <c r="D58" s="274"/>
      <c r="E58" s="277"/>
      <c r="F58" s="370">
        <f t="shared" si="8"/>
        <v>0</v>
      </c>
      <c r="G58" s="277">
        <v>0</v>
      </c>
      <c r="H58" s="579">
        <f>SUM(N58:AX58)</f>
        <v>0</v>
      </c>
      <c r="I58" s="227"/>
      <c r="J58" s="370">
        <f t="shared" si="10"/>
        <v>0</v>
      </c>
      <c r="K58" s="277">
        <v>0</v>
      </c>
      <c r="L58" s="228"/>
      <c r="M58" s="277"/>
      <c r="N58" s="568">
        <f>+IFERROR(VLOOKUP(B57,Sheet1!B:D,2,FALSE),0)</f>
        <v>0</v>
      </c>
      <c r="O58" s="572">
        <f>+IFERROR(VLOOKUP(B57,Sheet1!B:D,3,FALSE)+VLOOKUP(B57,Sheet1!B:E,4,FALSE),0)</f>
        <v>0</v>
      </c>
      <c r="P58" s="572">
        <f>+IFERROR(VLOOKUP(C57,Sheet1!C:E,3,FALSE)+VLOOKUP(C57,Sheet1!C:F,4,FALSE),0)</f>
        <v>0</v>
      </c>
      <c r="Q58" s="572">
        <f>+IFERROR(VLOOKUP(C57,Sheet1!C:E,3,FALSE)+VLOOKUP(C57,Sheet1!C:F,4,FALSE),0)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9"/>
        <v>0</v>
      </c>
      <c r="AZ58" s="244">
        <f t="shared" si="150"/>
        <v>0</v>
      </c>
      <c r="BA58" s="553">
        <f t="shared" si="151"/>
        <v>0</v>
      </c>
    </row>
    <row r="59" spans="1:53" s="4" customFormat="1" ht="15" customHeight="1" x14ac:dyDescent="0.5">
      <c r="A59" s="197" t="s">
        <v>106</v>
      </c>
      <c r="B59" s="458" t="str">
        <f>+LEFT($E$5,5)&amp;"."&amp;A59&amp;"."&amp;$E$3</f>
        <v>ZK101.K219.C565</v>
      </c>
      <c r="C59" s="567" t="s">
        <v>107</v>
      </c>
      <c r="D59" s="374"/>
      <c r="E59" s="206">
        <f t="shared" ref="E59:L59" si="267">SUM(E60:E61)</f>
        <v>0</v>
      </c>
      <c r="F59" s="321">
        <f t="shared" si="267"/>
        <v>0</v>
      </c>
      <c r="G59" s="206">
        <f t="shared" si="267"/>
        <v>0</v>
      </c>
      <c r="H59" s="444">
        <f t="shared" si="267"/>
        <v>0</v>
      </c>
      <c r="I59" s="208">
        <f t="shared" si="267"/>
        <v>0</v>
      </c>
      <c r="J59" s="321">
        <f t="shared" si="267"/>
        <v>0</v>
      </c>
      <c r="K59" s="206">
        <f t="shared" si="267"/>
        <v>0</v>
      </c>
      <c r="L59" s="208">
        <f t="shared" si="267"/>
        <v>0</v>
      </c>
      <c r="M59" s="208"/>
      <c r="N59" s="265">
        <f t="shared" ref="N59:S59" si="268">SUM(N60:N61)</f>
        <v>0</v>
      </c>
      <c r="O59" s="265">
        <f t="shared" si="268"/>
        <v>0</v>
      </c>
      <c r="P59" s="265">
        <f t="shared" si="268"/>
        <v>0</v>
      </c>
      <c r="Q59" s="265">
        <f t="shared" si="268"/>
        <v>0</v>
      </c>
      <c r="R59" s="369">
        <f t="shared" si="268"/>
        <v>0</v>
      </c>
      <c r="S59" s="269">
        <f t="shared" si="268"/>
        <v>0</v>
      </c>
      <c r="T59" s="401">
        <f t="shared" ref="T59:Z59" si="269">SUM(T60:T61)</f>
        <v>0</v>
      </c>
      <c r="U59" s="411">
        <f t="shared" si="269"/>
        <v>0</v>
      </c>
      <c r="V59" s="269">
        <f t="shared" si="269"/>
        <v>0</v>
      </c>
      <c r="W59" s="269">
        <f t="shared" si="269"/>
        <v>0</v>
      </c>
      <c r="X59" s="269">
        <f t="shared" si="269"/>
        <v>0</v>
      </c>
      <c r="Y59" s="269">
        <f t="shared" si="269"/>
        <v>0</v>
      </c>
      <c r="Z59" s="269">
        <f t="shared" si="269"/>
        <v>0</v>
      </c>
      <c r="AA59" s="269">
        <f t="shared" ref="AA59:AE59" si="270">SUM(AA60:AA61)</f>
        <v>0</v>
      </c>
      <c r="AB59" s="269">
        <f t="shared" si="270"/>
        <v>0</v>
      </c>
      <c r="AC59" s="269">
        <f t="shared" si="270"/>
        <v>0</v>
      </c>
      <c r="AD59" s="269">
        <f t="shared" si="270"/>
        <v>0</v>
      </c>
      <c r="AE59" s="269">
        <f t="shared" si="270"/>
        <v>0</v>
      </c>
      <c r="AF59" s="401">
        <f t="shared" ref="AF59" si="271">SUM(AF60:AF61)</f>
        <v>0</v>
      </c>
      <c r="AG59" s="411">
        <f t="shared" ref="AG59" si="272">SUM(AG60:AG61)</f>
        <v>0</v>
      </c>
      <c r="AH59" s="269">
        <f t="shared" ref="AH59" si="273">SUM(AH60:AH61)</f>
        <v>0</v>
      </c>
      <c r="AI59" s="269">
        <f t="shared" ref="AI59" si="274">SUM(AI60:AI61)</f>
        <v>0</v>
      </c>
      <c r="AJ59" s="269">
        <f t="shared" ref="AJ59" si="275">SUM(AJ60:AJ61)</f>
        <v>0</v>
      </c>
      <c r="AK59" s="269">
        <f t="shared" ref="AK59" si="276">SUM(AK60:AK61)</f>
        <v>0</v>
      </c>
      <c r="AL59" s="269">
        <f t="shared" ref="AL59" si="277">SUM(AL60:AL61)</f>
        <v>0</v>
      </c>
      <c r="AM59" s="269">
        <f t="shared" ref="AM59" si="278">SUM(AM60:AM61)</f>
        <v>0</v>
      </c>
      <c r="AN59" s="269">
        <f t="shared" ref="AN59" si="279">SUM(AN60:AN61)</f>
        <v>0</v>
      </c>
      <c r="AO59" s="269">
        <f t="shared" ref="AO59" si="280">SUM(AO60:AO61)</f>
        <v>0</v>
      </c>
      <c r="AP59" s="269">
        <f t="shared" ref="AP59" si="281">SUM(AP60:AP61)</f>
        <v>0</v>
      </c>
      <c r="AQ59" s="269">
        <f t="shared" ref="AQ59" si="282">SUM(AQ60:AQ61)</f>
        <v>0</v>
      </c>
      <c r="AR59" s="401">
        <f t="shared" ref="AR59" si="283">SUM(AR60:AR61)</f>
        <v>0</v>
      </c>
      <c r="AS59" s="411">
        <f t="shared" ref="AS59" si="284">SUM(AS60:AS61)</f>
        <v>0</v>
      </c>
      <c r="AT59" s="269">
        <f t="shared" ref="AT59" si="285">SUM(AT60:AT61)</f>
        <v>0</v>
      </c>
      <c r="AU59" s="269">
        <f t="shared" ref="AU59" si="286">SUM(AU60:AU61)</f>
        <v>0</v>
      </c>
      <c r="AV59" s="269">
        <f t="shared" ref="AV59" si="287">SUM(AV60:AV61)</f>
        <v>0</v>
      </c>
      <c r="AW59" s="269">
        <f t="shared" ref="AW59" si="288">SUM(AW60:AW61)</f>
        <v>0</v>
      </c>
      <c r="AX59" s="269">
        <f t="shared" ref="AX59" si="289">SUM(AX60:AX61)</f>
        <v>0</v>
      </c>
      <c r="AY59" s="441">
        <f t="shared" si="149"/>
        <v>0</v>
      </c>
      <c r="AZ59" s="442">
        <f t="shared" si="150"/>
        <v>0</v>
      </c>
      <c r="BA59" s="443">
        <f t="shared" si="151"/>
        <v>0</v>
      </c>
    </row>
    <row r="60" spans="1:53" s="4" customFormat="1" ht="15" customHeight="1" x14ac:dyDescent="0.5">
      <c r="A60" s="174"/>
      <c r="B60" s="465" t="str">
        <f>+B59</f>
        <v>ZK101.K219.C565</v>
      </c>
      <c r="C60" s="275"/>
      <c r="D60" s="275"/>
      <c r="E60" s="249"/>
      <c r="F60" s="370">
        <f t="shared" si="8"/>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9"/>
        <v>0</v>
      </c>
      <c r="AZ60" s="244">
        <f t="shared" si="150"/>
        <v>0</v>
      </c>
      <c r="BA60" s="553">
        <f t="shared" si="151"/>
        <v>0</v>
      </c>
    </row>
    <row r="61" spans="1:53" s="4" customFormat="1" ht="15" customHeight="1" thickBot="1" x14ac:dyDescent="0.55000000000000004">
      <c r="A61" s="179"/>
      <c r="B61" s="460"/>
      <c r="C61" s="276" t="s">
        <v>301</v>
      </c>
      <c r="D61" s="276"/>
      <c r="E61" s="277"/>
      <c r="F61" s="371">
        <f t="shared" si="8"/>
        <v>0</v>
      </c>
      <c r="G61" s="277">
        <v>0</v>
      </c>
      <c r="H61" s="579">
        <f>SUM(N61:AX61)</f>
        <v>0</v>
      </c>
      <c r="I61" s="227"/>
      <c r="J61" s="371">
        <f t="shared" si="10"/>
        <v>0</v>
      </c>
      <c r="K61" s="277">
        <v>0</v>
      </c>
      <c r="L61" s="228"/>
      <c r="M61" s="277"/>
      <c r="N61" s="611">
        <f>+IFERROR(VLOOKUP(B60,Sheet1!B:D,2,FALSE),0)</f>
        <v>0</v>
      </c>
      <c r="O61" s="611">
        <f>+IFERROR(VLOOKUP(B60,Sheet1!B:D,3,FALSE)+VLOOKUP(B60,Sheet1!B:E,4,FALSE),0)</f>
        <v>0</v>
      </c>
      <c r="P61" s="611">
        <f>+IFERROR(VLOOKUP(C60,Sheet1!C:E,3,FALSE)+VLOOKUP(C60,Sheet1!C:F,4,FALSE),0)</f>
        <v>0</v>
      </c>
      <c r="Q61" s="611">
        <f>+IFERROR(VLOOKUP(C60,Sheet1!C:E,3,FALSE)+VLOOKUP(C60,Sheet1!C:F,4,FALSE),0)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9"/>
        <v>0</v>
      </c>
      <c r="AZ61" s="244">
        <f t="shared" si="150"/>
        <v>0</v>
      </c>
      <c r="BA61" s="553">
        <f t="shared" si="151"/>
        <v>0</v>
      </c>
    </row>
    <row r="62" spans="1:53" s="4" customFormat="1" ht="15" customHeight="1" x14ac:dyDescent="0.5">
      <c r="A62" s="558" t="s">
        <v>267</v>
      </c>
      <c r="B62" s="548" t="str">
        <f>+LEFT($E$5,5)&amp;"."&amp;A62&amp;"."&amp;$E$3</f>
        <v>ZK101.K200.C565</v>
      </c>
      <c r="C62" s="452" t="s">
        <v>268</v>
      </c>
      <c r="D62" s="453"/>
      <c r="E62" s="555">
        <f t="shared" ref="E62:L62" si="290">SUM(E63:E64)</f>
        <v>0</v>
      </c>
      <c r="F62" s="549">
        <f t="shared" si="290"/>
        <v>0</v>
      </c>
      <c r="G62" s="555">
        <f t="shared" si="290"/>
        <v>0</v>
      </c>
      <c r="H62" s="610">
        <f t="shared" si="290"/>
        <v>0</v>
      </c>
      <c r="I62" s="559">
        <f t="shared" si="290"/>
        <v>0</v>
      </c>
      <c r="J62" s="549">
        <f t="shared" si="290"/>
        <v>0</v>
      </c>
      <c r="K62" s="555">
        <f t="shared" si="290"/>
        <v>0</v>
      </c>
      <c r="L62" s="559">
        <f t="shared" si="290"/>
        <v>0</v>
      </c>
      <c r="M62" s="559"/>
      <c r="N62" s="481">
        <f t="shared" ref="N62:S62" si="291">SUM(N63:N64)</f>
        <v>0</v>
      </c>
      <c r="O62" s="481">
        <f t="shared" si="291"/>
        <v>0</v>
      </c>
      <c r="P62" s="481">
        <f t="shared" si="291"/>
        <v>0</v>
      </c>
      <c r="Q62" s="481">
        <f t="shared" si="291"/>
        <v>0</v>
      </c>
      <c r="R62" s="556">
        <f t="shared" si="291"/>
        <v>0</v>
      </c>
      <c r="S62" s="482">
        <f t="shared" si="291"/>
        <v>0</v>
      </c>
      <c r="T62" s="483">
        <f t="shared" ref="T62:AX62" si="292">SUM(T63:T64)</f>
        <v>0</v>
      </c>
      <c r="U62" s="484">
        <f t="shared" si="292"/>
        <v>0</v>
      </c>
      <c r="V62" s="482">
        <f t="shared" si="292"/>
        <v>0</v>
      </c>
      <c r="W62" s="482">
        <f t="shared" si="292"/>
        <v>0</v>
      </c>
      <c r="X62" s="482">
        <f t="shared" si="292"/>
        <v>0</v>
      </c>
      <c r="Y62" s="482">
        <f t="shared" si="292"/>
        <v>0</v>
      </c>
      <c r="Z62" s="482">
        <f t="shared" si="292"/>
        <v>0</v>
      </c>
      <c r="AA62" s="482">
        <f t="shared" si="292"/>
        <v>0</v>
      </c>
      <c r="AB62" s="482">
        <f t="shared" si="292"/>
        <v>0</v>
      </c>
      <c r="AC62" s="482">
        <f t="shared" si="292"/>
        <v>0</v>
      </c>
      <c r="AD62" s="482">
        <f t="shared" si="292"/>
        <v>0</v>
      </c>
      <c r="AE62" s="482">
        <f t="shared" si="292"/>
        <v>0</v>
      </c>
      <c r="AF62" s="483">
        <f t="shared" si="292"/>
        <v>0</v>
      </c>
      <c r="AG62" s="484">
        <f t="shared" si="292"/>
        <v>0</v>
      </c>
      <c r="AH62" s="482">
        <f t="shared" si="292"/>
        <v>0</v>
      </c>
      <c r="AI62" s="482">
        <f t="shared" si="292"/>
        <v>0</v>
      </c>
      <c r="AJ62" s="482">
        <f t="shared" si="292"/>
        <v>0</v>
      </c>
      <c r="AK62" s="482">
        <f t="shared" si="292"/>
        <v>0</v>
      </c>
      <c r="AL62" s="482">
        <f t="shared" si="292"/>
        <v>0</v>
      </c>
      <c r="AM62" s="482">
        <f t="shared" si="292"/>
        <v>0</v>
      </c>
      <c r="AN62" s="482">
        <f t="shared" si="292"/>
        <v>0</v>
      </c>
      <c r="AO62" s="482">
        <f t="shared" si="292"/>
        <v>0</v>
      </c>
      <c r="AP62" s="482">
        <f t="shared" si="292"/>
        <v>0</v>
      </c>
      <c r="AQ62" s="482">
        <f t="shared" si="292"/>
        <v>0</v>
      </c>
      <c r="AR62" s="483">
        <f t="shared" si="292"/>
        <v>0</v>
      </c>
      <c r="AS62" s="484">
        <f t="shared" si="292"/>
        <v>0</v>
      </c>
      <c r="AT62" s="482">
        <f t="shared" si="292"/>
        <v>0</v>
      </c>
      <c r="AU62" s="482">
        <f t="shared" si="292"/>
        <v>0</v>
      </c>
      <c r="AV62" s="482">
        <f t="shared" si="292"/>
        <v>0</v>
      </c>
      <c r="AW62" s="482">
        <f t="shared" si="292"/>
        <v>0</v>
      </c>
      <c r="AX62" s="482">
        <f t="shared" si="292"/>
        <v>0</v>
      </c>
      <c r="AY62" s="248">
        <f t="shared" si="149"/>
        <v>0</v>
      </c>
      <c r="AZ62" s="244">
        <f t="shared" si="150"/>
        <v>0</v>
      </c>
      <c r="BA62" s="553">
        <f t="shared" si="151"/>
        <v>0</v>
      </c>
    </row>
    <row r="63" spans="1:53" s="4" customFormat="1" ht="15" customHeight="1" x14ac:dyDescent="0.5">
      <c r="A63" s="174"/>
      <c r="B63" s="465" t="str">
        <f>+B62</f>
        <v>ZK101.K200.C565</v>
      </c>
      <c r="C63" s="275"/>
      <c r="D63" s="275"/>
      <c r="E63" s="249"/>
      <c r="F63" s="552">
        <f t="shared" ref="F63:F64" si="293">-E63+G63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9"/>
        <v>0</v>
      </c>
      <c r="AZ63" s="244">
        <f t="shared" si="150"/>
        <v>0</v>
      </c>
      <c r="BA63" s="553">
        <f t="shared" si="151"/>
        <v>0</v>
      </c>
    </row>
    <row r="64" spans="1:53" s="4" customFormat="1" ht="15" customHeight="1" thickBot="1" x14ac:dyDescent="0.55000000000000004">
      <c r="A64" s="179"/>
      <c r="B64" s="460"/>
      <c r="C64" s="276" t="s">
        <v>301</v>
      </c>
      <c r="D64" s="276"/>
      <c r="E64" s="277"/>
      <c r="F64" s="560">
        <f t="shared" si="293"/>
        <v>0</v>
      </c>
      <c r="G64" s="277">
        <v>0</v>
      </c>
      <c r="H64" s="226">
        <f>SUM(N64:AX64)</f>
        <v>0</v>
      </c>
      <c r="I64" s="227"/>
      <c r="J64" s="560">
        <f t="shared" ref="J64" si="294">-I64+K64</f>
        <v>0</v>
      </c>
      <c r="K64" s="277">
        <v>0</v>
      </c>
      <c r="L64" s="228"/>
      <c r="M64" s="277"/>
      <c r="N64" s="236">
        <f>+IFERROR(VLOOKUP(B63,Sheet1!B:D,2,FALSE),0)</f>
        <v>0</v>
      </c>
      <c r="O64" s="495">
        <f>+IFERROR(VLOOKUP(B63,Sheet1!B:D,3,FALSE)+VLOOKUP(B63,Sheet1!B:E,4,FALSE),0)</f>
        <v>0</v>
      </c>
      <c r="P64" s="495">
        <f>+IFERROR(VLOOKUP(C63,Sheet1!C:E,3,FALSE)+VLOOKUP(C63,Sheet1!C:F,4,FALSE),0)</f>
        <v>0</v>
      </c>
      <c r="Q64" s="495">
        <f>+IFERROR(VLOOKUP(C63,Sheet1!C:E,3,FALSE)+VLOOKUP(C63,Sheet1!C:F,4,FALSE),0)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9"/>
        <v>0</v>
      </c>
      <c r="AZ64" s="244">
        <f t="shared" si="150"/>
        <v>0</v>
      </c>
      <c r="BA64" s="553">
        <f t="shared" si="151"/>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9"/>
        <v>0</v>
      </c>
      <c r="AZ65" s="244">
        <f t="shared" si="150"/>
        <v>0</v>
      </c>
      <c r="BA65" s="553">
        <f t="shared" si="151"/>
        <v>0</v>
      </c>
    </row>
    <row r="66" spans="1:53" s="565" customFormat="1" ht="22.5" customHeight="1" thickBot="1" x14ac:dyDescent="0.6">
      <c r="A66" s="175"/>
      <c r="B66" s="175"/>
      <c r="C66" s="176"/>
      <c r="D66" s="17"/>
      <c r="E66" s="240">
        <f t="shared" ref="E66:G66" si="295">SUM(E8,E25,E29,E32,E35,E38,E41,E44,E47,E50,E53,E56,E59,E62)</f>
        <v>3000</v>
      </c>
      <c r="F66" s="328">
        <f t="shared" si="295"/>
        <v>-54</v>
      </c>
      <c r="G66" s="240">
        <f t="shared" si="295"/>
        <v>2946</v>
      </c>
      <c r="H66" s="240">
        <f>SUM(H8,H25,H29,H32,H35,H38,H41,H44,H47,H50,H53,H56,H59,H62)</f>
        <v>0</v>
      </c>
      <c r="I66" s="241">
        <f t="shared" ref="I66:AX66" si="296">SUM(I8,I25,I29,I32,I35,I38,I41,I44,I47,I50,I53,I56,I59,I62)</f>
        <v>0</v>
      </c>
      <c r="J66" s="328">
        <f t="shared" si="296"/>
        <v>0</v>
      </c>
      <c r="K66" s="241">
        <f t="shared" si="296"/>
        <v>0</v>
      </c>
      <c r="L66" s="241">
        <f t="shared" si="296"/>
        <v>0</v>
      </c>
      <c r="M66" s="241">
        <f t="shared" si="296"/>
        <v>0</v>
      </c>
      <c r="N66" s="240">
        <f t="shared" si="296"/>
        <v>0</v>
      </c>
      <c r="O66" s="240">
        <f t="shared" si="296"/>
        <v>0</v>
      </c>
      <c r="P66" s="240">
        <f t="shared" ref="P66" si="297">SUM(P8,P25,P29,P32,P35,P38,P41,P44,P47,P50,P53,P56,P59,P62)</f>
        <v>0</v>
      </c>
      <c r="Q66" s="240">
        <f t="shared" ref="Q66" si="298">SUM(Q8,Q25,Q29,Q32,Q35,Q38,Q41,Q44,Q47,Q50,Q53,Q56,Q59,Q62)</f>
        <v>0</v>
      </c>
      <c r="R66" s="240">
        <f t="shared" si="296"/>
        <v>0</v>
      </c>
      <c r="S66" s="240">
        <f t="shared" si="296"/>
        <v>0</v>
      </c>
      <c r="T66" s="405">
        <f t="shared" si="296"/>
        <v>0</v>
      </c>
      <c r="U66" s="397">
        <f t="shared" si="296"/>
        <v>0</v>
      </c>
      <c r="V66" s="240">
        <f t="shared" si="296"/>
        <v>0</v>
      </c>
      <c r="W66" s="240">
        <f t="shared" si="296"/>
        <v>0</v>
      </c>
      <c r="X66" s="240">
        <f t="shared" si="296"/>
        <v>0</v>
      </c>
      <c r="Y66" s="240">
        <f t="shared" si="296"/>
        <v>0</v>
      </c>
      <c r="Z66" s="240">
        <f t="shared" si="296"/>
        <v>0</v>
      </c>
      <c r="AA66" s="240">
        <f t="shared" si="296"/>
        <v>0</v>
      </c>
      <c r="AB66" s="240">
        <f t="shared" si="296"/>
        <v>0</v>
      </c>
      <c r="AC66" s="240">
        <f t="shared" si="296"/>
        <v>0</v>
      </c>
      <c r="AD66" s="240">
        <f t="shared" si="296"/>
        <v>0</v>
      </c>
      <c r="AE66" s="240">
        <f t="shared" si="296"/>
        <v>0</v>
      </c>
      <c r="AF66" s="405">
        <f t="shared" si="296"/>
        <v>0</v>
      </c>
      <c r="AG66" s="397">
        <f t="shared" si="296"/>
        <v>0</v>
      </c>
      <c r="AH66" s="240">
        <f t="shared" si="296"/>
        <v>0</v>
      </c>
      <c r="AI66" s="240">
        <f t="shared" si="296"/>
        <v>0</v>
      </c>
      <c r="AJ66" s="240">
        <f t="shared" si="296"/>
        <v>0</v>
      </c>
      <c r="AK66" s="240">
        <f t="shared" si="296"/>
        <v>0</v>
      </c>
      <c r="AL66" s="240">
        <f t="shared" si="296"/>
        <v>0</v>
      </c>
      <c r="AM66" s="240">
        <f t="shared" si="296"/>
        <v>0</v>
      </c>
      <c r="AN66" s="240">
        <f t="shared" si="296"/>
        <v>0</v>
      </c>
      <c r="AO66" s="240">
        <f t="shared" si="296"/>
        <v>0</v>
      </c>
      <c r="AP66" s="240">
        <f t="shared" si="296"/>
        <v>0</v>
      </c>
      <c r="AQ66" s="240">
        <f t="shared" si="296"/>
        <v>0</v>
      </c>
      <c r="AR66" s="405">
        <f t="shared" si="296"/>
        <v>0</v>
      </c>
      <c r="AS66" s="397">
        <f t="shared" si="296"/>
        <v>0</v>
      </c>
      <c r="AT66" s="240">
        <f t="shared" si="296"/>
        <v>0</v>
      </c>
      <c r="AU66" s="240">
        <f t="shared" si="296"/>
        <v>0</v>
      </c>
      <c r="AV66" s="240">
        <f t="shared" si="296"/>
        <v>0</v>
      </c>
      <c r="AW66" s="240">
        <f t="shared" si="296"/>
        <v>0</v>
      </c>
      <c r="AX66" s="240">
        <f t="shared" si="296"/>
        <v>0</v>
      </c>
      <c r="AY66" s="240">
        <f t="shared" si="149"/>
        <v>0</v>
      </c>
      <c r="AZ66" s="240">
        <f t="shared" si="150"/>
        <v>0</v>
      </c>
      <c r="BA66" s="445">
        <f t="shared" si="151"/>
        <v>2946</v>
      </c>
    </row>
    <row r="67" spans="1:53" hidden="1" x14ac:dyDescent="0.55000000000000004">
      <c r="A67" s="447"/>
      <c r="B67" s="447"/>
      <c r="C67" s="447"/>
      <c r="D67" s="447"/>
      <c r="E67" s="852"/>
      <c r="F67" s="852"/>
      <c r="G67" s="852"/>
      <c r="H67" s="852"/>
      <c r="I67" s="853"/>
      <c r="J67" s="854"/>
      <c r="K67" s="854"/>
      <c r="L67" s="854"/>
      <c r="M67" s="855"/>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0</v>
      </c>
      <c r="I70" s="566"/>
      <c r="J70" s="566"/>
      <c r="K70" s="566"/>
      <c r="L70" s="566"/>
      <c r="M70" s="566"/>
      <c r="N70" s="490">
        <f t="shared" ref="N70:AZ70" si="299">+SUM(N59,N56,N53,N50,N47,N44,N41,N38,N32,N29,N25,N8)*0.2</f>
        <v>0</v>
      </c>
      <c r="O70" s="490"/>
      <c r="P70" s="490"/>
      <c r="Q70" s="490"/>
      <c r="R70" s="490">
        <f t="shared" si="299"/>
        <v>0</v>
      </c>
      <c r="S70" s="490">
        <f t="shared" si="299"/>
        <v>0</v>
      </c>
      <c r="T70" s="490">
        <f t="shared" si="299"/>
        <v>0</v>
      </c>
      <c r="U70" s="490">
        <f t="shared" si="299"/>
        <v>0</v>
      </c>
      <c r="V70" s="490">
        <f t="shared" si="299"/>
        <v>0</v>
      </c>
      <c r="W70" s="490">
        <f t="shared" si="299"/>
        <v>0</v>
      </c>
      <c r="X70" s="490">
        <f t="shared" si="299"/>
        <v>0</v>
      </c>
      <c r="Y70" s="490">
        <f t="shared" si="299"/>
        <v>0</v>
      </c>
      <c r="Z70" s="490">
        <f t="shared" si="299"/>
        <v>0</v>
      </c>
      <c r="AA70" s="490">
        <f t="shared" si="299"/>
        <v>0</v>
      </c>
      <c r="AB70" s="490">
        <f t="shared" si="299"/>
        <v>0</v>
      </c>
      <c r="AC70" s="490">
        <f t="shared" si="299"/>
        <v>0</v>
      </c>
      <c r="AD70" s="490">
        <f t="shared" si="299"/>
        <v>0</v>
      </c>
      <c r="AE70" s="490">
        <f t="shared" si="299"/>
        <v>0</v>
      </c>
      <c r="AF70" s="490">
        <f t="shared" si="299"/>
        <v>0</v>
      </c>
      <c r="AG70" s="490">
        <f t="shared" si="299"/>
        <v>0</v>
      </c>
      <c r="AH70" s="490">
        <f t="shared" si="299"/>
        <v>0</v>
      </c>
      <c r="AI70" s="490">
        <f t="shared" si="299"/>
        <v>0</v>
      </c>
      <c r="AJ70" s="490">
        <f t="shared" si="299"/>
        <v>0</v>
      </c>
      <c r="AK70" s="490">
        <f t="shared" si="299"/>
        <v>0</v>
      </c>
      <c r="AL70" s="490">
        <f t="shared" si="299"/>
        <v>0</v>
      </c>
      <c r="AM70" s="490">
        <f t="shared" si="299"/>
        <v>0</v>
      </c>
      <c r="AN70" s="490">
        <f t="shared" si="299"/>
        <v>0</v>
      </c>
      <c r="AO70" s="490">
        <f t="shared" si="299"/>
        <v>0</v>
      </c>
      <c r="AP70" s="490">
        <f t="shared" si="299"/>
        <v>0</v>
      </c>
      <c r="AQ70" s="490">
        <f t="shared" si="299"/>
        <v>0</v>
      </c>
      <c r="AR70" s="490">
        <f t="shared" si="299"/>
        <v>0</v>
      </c>
      <c r="AS70" s="490">
        <f t="shared" si="299"/>
        <v>0</v>
      </c>
      <c r="AT70" s="490">
        <f t="shared" si="299"/>
        <v>0</v>
      </c>
      <c r="AU70" s="490">
        <f t="shared" si="299"/>
        <v>0</v>
      </c>
      <c r="AV70" s="490">
        <f t="shared" si="299"/>
        <v>0</v>
      </c>
      <c r="AW70" s="490">
        <f t="shared" si="299"/>
        <v>0</v>
      </c>
      <c r="AX70" s="490">
        <f t="shared" si="299"/>
        <v>0</v>
      </c>
      <c r="AY70" s="490">
        <f t="shared" si="299"/>
        <v>0</v>
      </c>
      <c r="AZ70" s="490">
        <f t="shared" si="299"/>
        <v>0</v>
      </c>
    </row>
    <row r="71" spans="1:53" ht="14.7" hidden="1" thickBot="1" x14ac:dyDescent="0.6">
      <c r="C71" s="456" t="s">
        <v>59</v>
      </c>
      <c r="E71" s="566"/>
      <c r="F71" s="566"/>
      <c r="G71" s="566"/>
      <c r="H71" s="490">
        <f>SUM(H66:H70)</f>
        <v>0</v>
      </c>
      <c r="I71" s="566"/>
      <c r="J71" s="566"/>
      <c r="K71" s="566"/>
      <c r="L71" s="566"/>
      <c r="M71" s="566"/>
      <c r="N71" s="490">
        <f>SUM(N66:N70)</f>
        <v>0</v>
      </c>
      <c r="O71" s="490"/>
      <c r="P71" s="490"/>
      <c r="Q71" s="490"/>
      <c r="R71" s="490">
        <f t="shared" ref="R71:AE71" si="300">SUM(R66:R70)</f>
        <v>0</v>
      </c>
      <c r="S71" s="490">
        <f t="shared" si="300"/>
        <v>0</v>
      </c>
      <c r="T71" s="490">
        <f t="shared" si="300"/>
        <v>0</v>
      </c>
      <c r="U71" s="490">
        <f t="shared" si="300"/>
        <v>0</v>
      </c>
      <c r="V71" s="490">
        <f t="shared" si="300"/>
        <v>0</v>
      </c>
      <c r="W71" s="490">
        <f t="shared" si="300"/>
        <v>0</v>
      </c>
      <c r="X71" s="490">
        <f t="shared" si="300"/>
        <v>0</v>
      </c>
      <c r="Y71" s="490">
        <f t="shared" si="300"/>
        <v>0</v>
      </c>
      <c r="Z71" s="490">
        <f t="shared" si="300"/>
        <v>0</v>
      </c>
      <c r="AA71" s="490">
        <f t="shared" si="300"/>
        <v>0</v>
      </c>
      <c r="AB71" s="490">
        <f t="shared" si="300"/>
        <v>0</v>
      </c>
      <c r="AC71" s="490">
        <f t="shared" si="300"/>
        <v>0</v>
      </c>
      <c r="AD71" s="490">
        <f t="shared" si="300"/>
        <v>0</v>
      </c>
      <c r="AE71" s="490">
        <f t="shared" si="300"/>
        <v>0</v>
      </c>
      <c r="AF71" s="490">
        <f t="shared" ref="AF71:AX71" si="301">SUM(AF66:AF70)</f>
        <v>0</v>
      </c>
      <c r="AG71" s="490">
        <f t="shared" si="301"/>
        <v>0</v>
      </c>
      <c r="AH71" s="490">
        <f t="shared" si="301"/>
        <v>0</v>
      </c>
      <c r="AI71" s="490">
        <f t="shared" si="301"/>
        <v>0</v>
      </c>
      <c r="AJ71" s="490">
        <f t="shared" si="301"/>
        <v>0</v>
      </c>
      <c r="AK71" s="490">
        <f t="shared" si="301"/>
        <v>0</v>
      </c>
      <c r="AL71" s="490">
        <f t="shared" si="301"/>
        <v>0</v>
      </c>
      <c r="AM71" s="490">
        <f t="shared" si="301"/>
        <v>0</v>
      </c>
      <c r="AN71" s="490">
        <f t="shared" si="301"/>
        <v>0</v>
      </c>
      <c r="AO71" s="490">
        <f t="shared" si="301"/>
        <v>0</v>
      </c>
      <c r="AP71" s="490">
        <f t="shared" si="301"/>
        <v>0</v>
      </c>
      <c r="AQ71" s="490">
        <f t="shared" si="301"/>
        <v>0</v>
      </c>
      <c r="AR71" s="490">
        <f t="shared" si="301"/>
        <v>0</v>
      </c>
      <c r="AS71" s="490">
        <f t="shared" si="301"/>
        <v>0</v>
      </c>
      <c r="AT71" s="490">
        <f t="shared" si="301"/>
        <v>0</v>
      </c>
      <c r="AU71" s="490">
        <f t="shared" si="301"/>
        <v>0</v>
      </c>
      <c r="AV71" s="490">
        <f t="shared" si="301"/>
        <v>0</v>
      </c>
      <c r="AW71" s="490">
        <f t="shared" si="301"/>
        <v>0</v>
      </c>
      <c r="AX71" s="490">
        <f t="shared" si="301"/>
        <v>0</v>
      </c>
      <c r="AY71" s="490">
        <f>SUM(AY66:AY70)</f>
        <v>0</v>
      </c>
      <c r="AZ71" s="490">
        <f>SUM(AZ66:AZ70)</f>
        <v>0</v>
      </c>
    </row>
  </sheetData>
  <sheetProtection algorithmName="SHA-512" hashValue="oSma7BUj7Qep1qDqc+ZLlBRNOdlpOUgdtoO2Bo+b3vz3vZ/z1eOvJcEI/wr0AseJyO5O91RYYk8FY6oO1SJC1g==" saltValue="tzdWIVkSRTN577eRe3N+sw=="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G52" activePane="bottomRight" state="frozen"/>
      <selection activeCell="G31" sqref="G8:G31"/>
      <selection pane="topRight" activeCell="G31" sqref="G8:G31"/>
      <selection pane="bottomLeft" activeCell="G31" sqref="G8:G31"/>
      <selection pane="bottomRight" activeCell="AC54" sqref="AC5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IF(G79&gt;E79,"Budget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ZK102.K201.C565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ZK102.K201.C565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ZK102.K115.C565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ZK102.K115.C565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ZK102.K116.C565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ZK102.K116.C565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ZK102.K202.C565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ZK102.K202.C565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ZK102.K203.C565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ZK102.K203.C565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ZK102.K117.C565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ZK102.K117.C565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ZK102..C565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ZK102..C565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ZK102..C565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ZK102..C565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ZK102..C565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ZK102..C565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2"/>
      <c r="F80" s="852"/>
      <c r="G80" s="852"/>
      <c r="H80" s="852"/>
      <c r="I80" s="853"/>
      <c r="J80" s="854"/>
      <c r="K80" s="854"/>
      <c r="L80" s="854"/>
      <c r="M80" s="855"/>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G74" activePane="bottomRight" state="frozen"/>
      <selection activeCell="G31" sqref="G8:G31"/>
      <selection pane="topRight" activeCell="G31" sqref="G8:G31"/>
      <selection pane="bottomLeft" activeCell="G31" sqref="G8:G31"/>
      <selection pane="bottomRight" activeCell="AC76" sqref="AC76"/>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Roadsigns</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C565</v>
      </c>
      <c r="F3" s="212"/>
      <c r="G3" s="212"/>
      <c r="H3" s="874" t="str">
        <f>IF(G102&gt;E102,"Budget Revisions add cost.",":)")</f>
        <v>:)</v>
      </c>
      <c r="I3" s="874"/>
      <c r="J3" s="874"/>
      <c r="K3" s="874"/>
      <c r="L3" s="874"/>
      <c r="M3" s="875"/>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8"/>
      <c r="B4" s="8"/>
      <c r="C4" s="9"/>
      <c r="D4" s="9"/>
      <c r="E4" s="147"/>
      <c r="F4" s="212"/>
      <c r="G4" s="212"/>
      <c r="H4" s="874" t="str">
        <f>IF(AY102&lt;0,"Actual plus expected cost is more than forecast",":)")</f>
        <v>:)</v>
      </c>
      <c r="I4" s="874"/>
      <c r="J4" s="874"/>
      <c r="K4" s="874"/>
      <c r="L4" s="874"/>
      <c r="M4" s="875"/>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8"/>
      <c r="B6" s="8"/>
      <c r="C6" s="8"/>
      <c r="D6" s="8"/>
      <c r="E6" s="876" t="s">
        <v>21</v>
      </c>
      <c r="F6" s="877"/>
      <c r="G6" s="877"/>
      <c r="H6" s="878"/>
      <c r="I6" s="879" t="s">
        <v>22</v>
      </c>
      <c r="J6" s="880"/>
      <c r="K6" s="880"/>
      <c r="L6" s="880"/>
      <c r="M6" s="881"/>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ZK103.K161.C565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ZK103.K161.C565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ZK103.K223.C565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ZK103.K224.C565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ZK103.K224.C565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ZK103.K225.C565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ZK103.K226.C565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ZK103.K227.C565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ZK103..C565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70"/>
      <c r="F103" s="870"/>
      <c r="G103" s="870"/>
      <c r="H103" s="870"/>
      <c r="I103" s="871"/>
      <c r="J103" s="872"/>
      <c r="K103" s="872"/>
      <c r="L103" s="872"/>
      <c r="M103" s="873"/>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G29" activePane="bottomRight" state="frozen"/>
      <selection activeCell="G31" sqref="G8:G31"/>
      <selection pane="topRight" activeCell="G31" sqref="G8:G31"/>
      <selection pane="bottomLeft" activeCell="G31" sqref="G8:G31"/>
      <selection pane="bottomRight" activeCell="AC30" sqref="AC3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IF(G63&gt;E63,"Budget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ZK104.K231.C565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ZK104.K231.C565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ZK104.K232.C565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ZK104.K232.C565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ZK104.K233.C565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ZK104.K233.C565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2"/>
      <c r="F64" s="852"/>
      <c r="G64" s="852"/>
      <c r="H64" s="852"/>
      <c r="I64" s="853"/>
      <c r="J64" s="854"/>
      <c r="K64" s="854"/>
      <c r="L64" s="854"/>
      <c r="M64" s="855"/>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J36" activePane="bottomRight" state="frozen"/>
      <selection activeCell="G31" sqref="G8:G31"/>
      <selection pane="topRight" activeCell="G31" sqref="G8:G31"/>
      <selection pane="bottomLeft" activeCell="G31" sqref="G8:G31"/>
      <selection pane="bottomRight" activeCell="AG39" sqref="AG39"/>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IF(G70&gt;E70,"Budget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IF(AY70&lt;0,"Actual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ZK105.K237.C565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ZK105.K237.C565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ZK105.K238.C565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ZK105.K238.C565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ZK105.K239.C565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ZK105.K239.C565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ZK105.K240.C565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ZK105.K240.C565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2"/>
      <c r="F71" s="852"/>
      <c r="G71" s="852"/>
      <c r="H71" s="852"/>
      <c r="I71" s="853"/>
      <c r="J71" s="854"/>
      <c r="K71" s="854"/>
      <c r="L71" s="854"/>
      <c r="M71" s="855"/>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10" activePane="bottomRight" state="frozen"/>
      <selection activeCell="G31" sqref="G8:G31"/>
      <selection pane="topRight" activeCell="G31" sqref="G8:G31"/>
      <selection pane="bottomLeft" activeCell="G31" sqref="G8:G31"/>
      <selection pane="bottomRight" activeCell="D23" sqref="D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customWidth="1"/>
    <col min="19" max="28" width="7.41796875" style="23" customWidth="1"/>
    <col min="29" max="29" width="7.41796875" style="23" customWidth="1" collapsed="1"/>
    <col min="30" max="31" width="7.41796875" style="23" customWidth="1"/>
    <col min="32" max="32" width="7.41796875" style="23" customWidth="1" collapsed="1"/>
    <col min="33" max="34" width="7.41796875" style="23" hidden="1" customWidth="1"/>
    <col min="35" max="35" width="7.41796875" style="23" customWidth="1" collapsed="1"/>
    <col min="36" max="37" width="7.41796875" style="23" hidden="1" customWidth="1"/>
    <col min="38" max="38" width="7.41796875" style="23" customWidth="1" collapsed="1"/>
    <col min="39" max="40" width="7.41796875" style="23" hidden="1" customWidth="1"/>
    <col min="41" max="41" width="7.41796875" style="23" customWidth="1" collapsed="1"/>
    <col min="42" max="43" width="7.41796875" style="23" hidden="1" customWidth="1"/>
    <col min="44" max="44" width="7.41796875" style="23" customWidth="1" collapsed="1"/>
    <col min="45" max="46" width="7.41796875" style="23" hidden="1"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Roadsigns</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C565</v>
      </c>
      <c r="F3" s="212"/>
      <c r="G3" s="212"/>
      <c r="H3" s="874" t="str">
        <f>IF(G115&gt;E115,"Budget Revisions add cost.",":)")</f>
        <v>Budget Revisions add cost.</v>
      </c>
      <c r="I3" s="874"/>
      <c r="J3" s="874"/>
      <c r="K3" s="874"/>
      <c r="L3" s="874"/>
      <c r="M3" s="875"/>
      <c r="N3" s="223"/>
      <c r="O3" s="223"/>
      <c r="P3" s="223"/>
      <c r="Q3" s="223"/>
      <c r="R3" s="882"/>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row>
    <row r="4" spans="1:54" x14ac:dyDescent="0.55000000000000004">
      <c r="A4" s="8"/>
      <c r="B4" s="8"/>
      <c r="C4" s="9"/>
      <c r="D4" s="9"/>
      <c r="E4" s="147"/>
      <c r="F4" s="212"/>
      <c r="G4" s="212"/>
      <c r="H4" s="874" t="str">
        <f>IF(BA115&lt;0,"Actual plus expected cost is more than forecast",":)")</f>
        <v>:)</v>
      </c>
      <c r="I4" s="874"/>
      <c r="J4" s="874"/>
      <c r="K4" s="874"/>
      <c r="L4" s="874"/>
      <c r="M4" s="875"/>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4" t="s">
        <v>9</v>
      </c>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row>
    <row r="6" spans="1:54" x14ac:dyDescent="0.55000000000000004">
      <c r="A6" s="8"/>
      <c r="B6" s="8"/>
      <c r="C6" s="8"/>
      <c r="D6" s="8"/>
      <c r="E6" s="876" t="s">
        <v>21</v>
      </c>
      <c r="F6" s="877"/>
      <c r="G6" s="877"/>
      <c r="H6" s="878"/>
      <c r="I6" s="879" t="s">
        <v>22</v>
      </c>
      <c r="J6" s="880"/>
      <c r="K6" s="880"/>
      <c r="L6" s="880"/>
      <c r="M6" s="881"/>
      <c r="N6" s="223"/>
      <c r="O6" s="223"/>
      <c r="P6" s="223"/>
      <c r="Q6" s="223"/>
      <c r="R6" s="886" t="s">
        <v>56</v>
      </c>
      <c r="S6" s="887"/>
      <c r="T6" s="887"/>
      <c r="U6" s="887"/>
      <c r="V6" s="887"/>
      <c r="W6" s="887"/>
      <c r="X6" s="887"/>
      <c r="Y6" s="887"/>
      <c r="Z6" s="887"/>
      <c r="AA6" s="887"/>
      <c r="AB6" s="887"/>
      <c r="AC6" s="887"/>
      <c r="AD6" s="887"/>
      <c r="AE6" s="887"/>
      <c r="AF6" s="887"/>
      <c r="AG6" s="887" t="s">
        <v>57</v>
      </c>
      <c r="AH6" s="887"/>
      <c r="AI6" s="887"/>
      <c r="AJ6" s="887"/>
      <c r="AK6" s="887"/>
      <c r="AL6" s="887"/>
      <c r="AM6" s="887"/>
      <c r="AN6" s="887"/>
      <c r="AO6" s="887"/>
      <c r="AP6" s="887"/>
      <c r="AQ6" s="887"/>
      <c r="AR6" s="887"/>
      <c r="AS6" s="887" t="s">
        <v>266</v>
      </c>
      <c r="AT6" s="887"/>
      <c r="AU6" s="887"/>
      <c r="AV6" s="887"/>
      <c r="AW6" s="887"/>
      <c r="AX6" s="887"/>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5125</v>
      </c>
      <c r="Q7" s="260" t="s">
        <v>5126</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7">
        <v>42705</v>
      </c>
      <c r="AD7" s="409" t="str">
        <f>+'Cash flow summary'!Q7</f>
        <v>Jan 17</v>
      </c>
      <c r="AE7" s="409" t="str">
        <f>+'Cash flow summary'!R7</f>
        <v>Feb 17</v>
      </c>
      <c r="AF7" s="798">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144</v>
      </c>
      <c r="B8" s="458" t="str">
        <f>+LEFT($E$5,5)&amp;"."&amp;A8&amp;"."&amp;$E$3</f>
        <v>ZK106.K244.C565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E8" si="1">SUM(N9:N20)</f>
        <v>0</v>
      </c>
      <c r="O8" s="198">
        <f t="shared" ref="O8:P8" si="2">SUM(O9:O20)</f>
        <v>0</v>
      </c>
      <c r="P8" s="198">
        <f t="shared" si="2"/>
        <v>0</v>
      </c>
      <c r="Q8" s="198">
        <f t="shared" ref="Q8" si="3">SUM(Q9:Q20)</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 t="shared" ref="AY8:AY22" si="5">SUM(R8:AX8)</f>
        <v>0</v>
      </c>
      <c r="AZ8" s="200">
        <f t="shared" ref="AZ8:AZ22" si="6">+AY8+N8</f>
        <v>0</v>
      </c>
      <c r="BA8" s="440">
        <f t="shared" ref="BA8:BA22" si="7">+G8-AZ8</f>
        <v>0</v>
      </c>
    </row>
    <row r="9" spans="1:54" s="4" customFormat="1" ht="15" customHeight="1" x14ac:dyDescent="0.5">
      <c r="A9" s="339"/>
      <c r="B9" s="468"/>
      <c r="C9" s="340"/>
      <c r="D9" s="351"/>
      <c r="E9" s="249"/>
      <c r="F9" s="370">
        <f>-E9+G9</f>
        <v>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 t="shared" si="5"/>
        <v>0</v>
      </c>
      <c r="AZ9" s="442">
        <f t="shared" si="6"/>
        <v>0</v>
      </c>
      <c r="BA9" s="443">
        <f t="shared" si="7"/>
        <v>0</v>
      </c>
    </row>
    <row r="10" spans="1:54" s="4" customFormat="1" ht="15" customHeight="1" x14ac:dyDescent="0.5">
      <c r="A10" s="339"/>
      <c r="B10" s="468"/>
      <c r="C10" s="340"/>
      <c r="D10" s="351"/>
      <c r="E10" s="256"/>
      <c r="F10" s="370">
        <f t="shared" ref="F10:F20" si="8">-E10+G10</f>
        <v>0</v>
      </c>
      <c r="G10" s="256"/>
      <c r="H10" s="572">
        <f t="shared" ref="H10:H73" si="9">SUM(N10:AX10)</f>
        <v>0</v>
      </c>
      <c r="I10" s="224"/>
      <c r="J10" s="370">
        <f t="shared" ref="J10:J20" si="10">-I10+K10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5"/>
        <v>0</v>
      </c>
      <c r="AZ10" s="442">
        <f t="shared" si="6"/>
        <v>0</v>
      </c>
      <c r="BA10" s="443">
        <f t="shared" si="7"/>
        <v>0</v>
      </c>
    </row>
    <row r="11" spans="1:54" s="4" customFormat="1" ht="15" hidden="1" customHeight="1" x14ac:dyDescent="0.5">
      <c r="A11" s="150"/>
      <c r="B11" s="459"/>
      <c r="C11" s="279"/>
      <c r="D11" s="279"/>
      <c r="E11" s="256"/>
      <c r="F11" s="370">
        <f t="shared" si="8"/>
        <v>0</v>
      </c>
      <c r="G11" s="256"/>
      <c r="H11" s="572">
        <f t="shared" si="9"/>
        <v>0</v>
      </c>
      <c r="I11" s="224"/>
      <c r="J11" s="370">
        <f t="shared" si="10"/>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5"/>
        <v>0</v>
      </c>
      <c r="AZ11" s="442">
        <f t="shared" si="6"/>
        <v>0</v>
      </c>
      <c r="BA11" s="443">
        <f t="shared" si="7"/>
        <v>0</v>
      </c>
    </row>
    <row r="12" spans="1:54" s="4" customFormat="1" ht="15" hidden="1" customHeight="1" x14ac:dyDescent="0.5">
      <c r="A12" s="150"/>
      <c r="B12" s="459"/>
      <c r="C12" s="262"/>
      <c r="D12" s="373"/>
      <c r="E12" s="256"/>
      <c r="F12" s="370">
        <f t="shared" si="8"/>
        <v>0</v>
      </c>
      <c r="G12" s="256"/>
      <c r="H12" s="572">
        <f t="shared" si="9"/>
        <v>0</v>
      </c>
      <c r="I12" s="224"/>
      <c r="J12" s="370">
        <f t="shared" si="10"/>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5"/>
        <v>0</v>
      </c>
      <c r="AZ12" s="442">
        <f t="shared" si="6"/>
        <v>0</v>
      </c>
      <c r="BA12" s="443">
        <f t="shared" si="7"/>
        <v>0</v>
      </c>
    </row>
    <row r="13" spans="1:54" s="4" customFormat="1" ht="15" hidden="1" customHeight="1" x14ac:dyDescent="0.5">
      <c r="A13" s="150"/>
      <c r="B13" s="459"/>
      <c r="C13" s="262"/>
      <c r="D13" s="373"/>
      <c r="E13" s="256"/>
      <c r="F13" s="370">
        <f t="shared" si="8"/>
        <v>0</v>
      </c>
      <c r="G13" s="256"/>
      <c r="H13" s="572">
        <f t="shared" si="9"/>
        <v>0</v>
      </c>
      <c r="I13" s="224"/>
      <c r="J13" s="370">
        <f t="shared" si="10"/>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5"/>
        <v>0</v>
      </c>
      <c r="AZ13" s="442">
        <f t="shared" si="6"/>
        <v>0</v>
      </c>
      <c r="BA13" s="443">
        <f t="shared" si="7"/>
        <v>0</v>
      </c>
    </row>
    <row r="14" spans="1:54" s="4" customFormat="1" ht="15" hidden="1" customHeight="1" thickBot="1" x14ac:dyDescent="0.55000000000000004">
      <c r="A14" s="150"/>
      <c r="B14" s="459"/>
      <c r="C14" s="262"/>
      <c r="D14" s="373"/>
      <c r="E14" s="256"/>
      <c r="F14" s="370">
        <f t="shared" si="8"/>
        <v>0</v>
      </c>
      <c r="G14" s="256"/>
      <c r="H14" s="572">
        <f t="shared" si="9"/>
        <v>0</v>
      </c>
      <c r="I14" s="224"/>
      <c r="J14" s="370">
        <f t="shared" si="10"/>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5"/>
        <v>0</v>
      </c>
      <c r="AZ14" s="442">
        <f t="shared" si="6"/>
        <v>0</v>
      </c>
      <c r="BA14" s="443">
        <f t="shared" si="7"/>
        <v>0</v>
      </c>
    </row>
    <row r="15" spans="1:54" s="4" customFormat="1" ht="15" hidden="1" customHeight="1" x14ac:dyDescent="0.5">
      <c r="A15" s="150"/>
      <c r="B15" s="459"/>
      <c r="C15" s="262"/>
      <c r="D15" s="373"/>
      <c r="E15" s="256"/>
      <c r="F15" s="370">
        <f t="shared" si="8"/>
        <v>0</v>
      </c>
      <c r="G15" s="256"/>
      <c r="H15" s="572">
        <f t="shared" si="9"/>
        <v>0</v>
      </c>
      <c r="I15" s="224"/>
      <c r="J15" s="370">
        <f t="shared" si="10"/>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5"/>
        <v>0</v>
      </c>
      <c r="AZ15" s="442">
        <f t="shared" si="6"/>
        <v>0</v>
      </c>
      <c r="BA15" s="443">
        <f t="shared" si="7"/>
        <v>0</v>
      </c>
    </row>
    <row r="16" spans="1:54" s="4" customFormat="1" ht="15" hidden="1" customHeight="1" x14ac:dyDescent="0.5">
      <c r="A16" s="150"/>
      <c r="B16" s="459"/>
      <c r="C16" s="262"/>
      <c r="D16" s="373"/>
      <c r="E16" s="256"/>
      <c r="F16" s="370">
        <f t="shared" si="8"/>
        <v>0</v>
      </c>
      <c r="G16" s="256"/>
      <c r="H16" s="572">
        <f t="shared" si="9"/>
        <v>0</v>
      </c>
      <c r="I16" s="224"/>
      <c r="J16" s="370">
        <f t="shared" si="10"/>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5"/>
        <v>0</v>
      </c>
      <c r="AZ16" s="442">
        <f t="shared" si="6"/>
        <v>0</v>
      </c>
      <c r="BA16" s="443">
        <f t="shared" si="7"/>
        <v>0</v>
      </c>
    </row>
    <row r="17" spans="1:53" s="4" customFormat="1" ht="15" hidden="1" customHeight="1" x14ac:dyDescent="0.5">
      <c r="A17" s="150"/>
      <c r="B17" s="459"/>
      <c r="C17" s="262"/>
      <c r="D17" s="373"/>
      <c r="E17" s="256"/>
      <c r="F17" s="370">
        <f t="shared" si="8"/>
        <v>0</v>
      </c>
      <c r="G17" s="256"/>
      <c r="H17" s="572">
        <f t="shared" si="9"/>
        <v>0</v>
      </c>
      <c r="I17" s="224"/>
      <c r="J17" s="370">
        <f t="shared" si="10"/>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5"/>
        <v>0</v>
      </c>
      <c r="AZ17" s="442">
        <f t="shared" si="6"/>
        <v>0</v>
      </c>
      <c r="BA17" s="443">
        <f t="shared" si="7"/>
        <v>0</v>
      </c>
    </row>
    <row r="18" spans="1:53" s="4" customFormat="1" ht="15" customHeight="1" x14ac:dyDescent="0.5">
      <c r="A18" s="150"/>
      <c r="B18" s="459"/>
      <c r="C18" s="262"/>
      <c r="D18" s="373"/>
      <c r="E18" s="256"/>
      <c r="F18" s="370">
        <f t="shared" si="8"/>
        <v>0</v>
      </c>
      <c r="G18" s="256"/>
      <c r="H18" s="572">
        <f t="shared" si="9"/>
        <v>0</v>
      </c>
      <c r="I18" s="224"/>
      <c r="J18" s="370">
        <f t="shared" si="10"/>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5"/>
        <v>0</v>
      </c>
      <c r="AZ18" s="442">
        <f t="shared" si="6"/>
        <v>0</v>
      </c>
      <c r="BA18" s="443">
        <f t="shared" si="7"/>
        <v>0</v>
      </c>
    </row>
    <row r="19" spans="1:53" s="4" customFormat="1" ht="15" customHeight="1" x14ac:dyDescent="0.5">
      <c r="A19" s="150"/>
      <c r="B19" s="459" t="str">
        <f>+B8</f>
        <v>ZK106.K244.C565</v>
      </c>
      <c r="C19" s="262"/>
      <c r="D19" s="373"/>
      <c r="E19" s="256"/>
      <c r="F19" s="370">
        <f t="shared" si="8"/>
        <v>0</v>
      </c>
      <c r="G19" s="256"/>
      <c r="H19" s="572">
        <f t="shared" si="9"/>
        <v>0</v>
      </c>
      <c r="I19" s="224"/>
      <c r="J19" s="370">
        <f t="shared" si="10"/>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5"/>
        <v>0</v>
      </c>
      <c r="AZ19" s="442">
        <f t="shared" si="6"/>
        <v>0</v>
      </c>
      <c r="BA19" s="443">
        <f t="shared" si="7"/>
        <v>0</v>
      </c>
    </row>
    <row r="20" spans="1:53" s="4" customFormat="1" ht="15" customHeight="1" thickBot="1" x14ac:dyDescent="0.6">
      <c r="A20" s="170"/>
      <c r="B20" s="460"/>
      <c r="C20" s="280" t="s">
        <v>301</v>
      </c>
      <c r="D20" s="280"/>
      <c r="E20" s="277"/>
      <c r="F20" s="370">
        <f t="shared" si="8"/>
        <v>0</v>
      </c>
      <c r="G20" s="277"/>
      <c r="H20" s="579">
        <f t="shared" si="9"/>
        <v>0</v>
      </c>
      <c r="I20" s="227"/>
      <c r="J20" s="370">
        <f t="shared" si="10"/>
        <v>0</v>
      </c>
      <c r="K20" s="277">
        <v>0</v>
      </c>
      <c r="L20" s="228"/>
      <c r="M20" s="277"/>
      <c r="N20" s="568">
        <f>+IFERROR(VLOOKUP(B19,Sheet1!B:D,2,FALSE),0)</f>
        <v>0</v>
      </c>
      <c r="O20" s="568">
        <f>+IFERROR(VLOOKUP(B19,Sheet1!B:D,3,FALSE)+VLOOKUP(B19,Sheet1!B:E,4,FALSE),0)</f>
        <v>0</v>
      </c>
      <c r="P20" s="568">
        <f>+IFERROR(VLOOKUP(C19,Sheet1!C:E,3,FALSE)+VLOOKUP(C19,Sheet1!C:F,4,FALSE),0)</f>
        <v>0</v>
      </c>
      <c r="Q20" s="568">
        <f>+IFERROR(VLOOKUP(D19,Sheet1!D:F,3,FALSE)+VLOOKUP(D19,Sheet1!D:G,4,FALSE),0)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5"/>
        <v>0</v>
      </c>
      <c r="AZ20" s="442">
        <f t="shared" si="6"/>
        <v>0</v>
      </c>
      <c r="BA20" s="443">
        <f t="shared" si="7"/>
        <v>0</v>
      </c>
    </row>
    <row r="21" spans="1:53" s="4" customFormat="1" ht="15" customHeight="1" x14ac:dyDescent="0.5">
      <c r="A21" s="196" t="s">
        <v>146</v>
      </c>
      <c r="B21" s="458" t="str">
        <f>+LEFT($E$5,5)&amp;"."&amp;A21&amp;"."&amp;$E$3</f>
        <v>ZK106.K245.C565</v>
      </c>
      <c r="C21" s="343" t="s">
        <v>147</v>
      </c>
      <c r="D21" s="343"/>
      <c r="E21" s="229">
        <f t="shared" ref="E21:L21" si="11">SUM(E22:E31)</f>
        <v>0</v>
      </c>
      <c r="F21" s="434">
        <f t="shared" si="11"/>
        <v>105</v>
      </c>
      <c r="G21" s="229">
        <f t="shared" si="11"/>
        <v>105</v>
      </c>
      <c r="H21" s="229">
        <f t="shared" si="11"/>
        <v>210</v>
      </c>
      <c r="I21" s="203">
        <f t="shared" si="11"/>
        <v>0</v>
      </c>
      <c r="J21" s="321">
        <f t="shared" si="11"/>
        <v>0</v>
      </c>
      <c r="K21" s="203">
        <f t="shared" si="11"/>
        <v>0</v>
      </c>
      <c r="L21" s="219">
        <f t="shared" si="11"/>
        <v>0</v>
      </c>
      <c r="M21" s="219"/>
      <c r="N21" s="198">
        <f t="shared" ref="N21:S21" si="12">SUM(N22:N31)</f>
        <v>0</v>
      </c>
      <c r="O21" s="198">
        <f t="shared" si="12"/>
        <v>0</v>
      </c>
      <c r="P21" s="198">
        <f t="shared" si="12"/>
        <v>105</v>
      </c>
      <c r="Q21" s="198">
        <f t="shared" si="12"/>
        <v>0</v>
      </c>
      <c r="R21" s="265">
        <f t="shared" si="12"/>
        <v>0</v>
      </c>
      <c r="S21" s="269">
        <f t="shared" si="12"/>
        <v>0</v>
      </c>
      <c r="T21" s="401">
        <f t="shared" ref="T21:Z21" si="13">SUM(T22:T31)</f>
        <v>0</v>
      </c>
      <c r="U21" s="411">
        <f t="shared" si="13"/>
        <v>0</v>
      </c>
      <c r="V21" s="269">
        <f t="shared" si="13"/>
        <v>0</v>
      </c>
      <c r="W21" s="269">
        <f t="shared" si="13"/>
        <v>0</v>
      </c>
      <c r="X21" s="269">
        <f t="shared" si="13"/>
        <v>0</v>
      </c>
      <c r="Y21" s="269">
        <f t="shared" si="13"/>
        <v>0</v>
      </c>
      <c r="Z21" s="269">
        <f t="shared" si="13"/>
        <v>0</v>
      </c>
      <c r="AA21" s="269">
        <f t="shared" ref="AA21:AE21" si="14">SUM(AA22:AA31)</f>
        <v>0</v>
      </c>
      <c r="AB21" s="269">
        <f t="shared" si="14"/>
        <v>0</v>
      </c>
      <c r="AC21" s="269">
        <f t="shared" si="14"/>
        <v>0</v>
      </c>
      <c r="AD21" s="269">
        <f t="shared" si="14"/>
        <v>0</v>
      </c>
      <c r="AE21" s="269">
        <f t="shared" si="14"/>
        <v>0</v>
      </c>
      <c r="AF21" s="401">
        <f t="shared" ref="AF21" si="15">SUM(AF22:AF31)</f>
        <v>0</v>
      </c>
      <c r="AG21" s="411">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105</v>
      </c>
      <c r="AP21" s="269">
        <f t="shared" ref="AP21" si="25">SUM(AP22:AP31)</f>
        <v>0</v>
      </c>
      <c r="AQ21" s="269">
        <f t="shared" ref="AQ21" si="26">SUM(AQ22:AQ31)</f>
        <v>0</v>
      </c>
      <c r="AR21" s="401">
        <f t="shared" ref="AR21" si="27">SUM(AR22:AR31)</f>
        <v>0</v>
      </c>
      <c r="AS21" s="411">
        <f t="shared" ref="AS21" si="28">SUM(AS22:AS31)</f>
        <v>0</v>
      </c>
      <c r="AT21" s="269">
        <f t="shared" ref="AT21" si="29">SUM(AT22:AT31)</f>
        <v>0</v>
      </c>
      <c r="AU21" s="269">
        <f t="shared" ref="AU21" si="30">SUM(AU22:AU31)</f>
        <v>0</v>
      </c>
      <c r="AV21" s="269">
        <f t="shared" ref="AV21" si="31">SUM(AV22:AV31)</f>
        <v>0</v>
      </c>
      <c r="AW21" s="269">
        <f t="shared" ref="AW21" si="32">SUM(AW22:AW31)</f>
        <v>0</v>
      </c>
      <c r="AX21" s="269">
        <f t="shared" ref="AX21" si="33">SUM(AX22:AX31)</f>
        <v>0</v>
      </c>
      <c r="AY21" s="441">
        <f t="shared" si="5"/>
        <v>105</v>
      </c>
      <c r="AZ21" s="442">
        <f t="shared" si="6"/>
        <v>105</v>
      </c>
      <c r="BA21" s="443">
        <f t="shared" si="7"/>
        <v>0</v>
      </c>
    </row>
    <row r="22" spans="1:53" s="4" customFormat="1" ht="15" customHeight="1" x14ac:dyDescent="0.5">
      <c r="A22" s="339"/>
      <c r="B22" s="468"/>
      <c r="C22" s="340"/>
      <c r="D22" s="340" t="s">
        <v>5131</v>
      </c>
      <c r="E22" s="249"/>
      <c r="F22" s="370">
        <f t="shared" ref="F22:F77" si="34">-E22+G22</f>
        <v>105</v>
      </c>
      <c r="G22" s="249">
        <v>105</v>
      </c>
      <c r="H22" s="572">
        <f t="shared" si="9"/>
        <v>105</v>
      </c>
      <c r="I22" s="231"/>
      <c r="J22" s="370">
        <f t="shared" ref="J22:J77" si="35">-I22+K22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v>105</v>
      </c>
      <c r="AP22" s="363"/>
      <c r="AQ22" s="363"/>
      <c r="AR22" s="402"/>
      <c r="AS22" s="412"/>
      <c r="AT22" s="363"/>
      <c r="AU22" s="363"/>
      <c r="AV22" s="363"/>
      <c r="AW22" s="363"/>
      <c r="AX22" s="363"/>
      <c r="AY22" s="441">
        <f t="shared" si="5"/>
        <v>105</v>
      </c>
      <c r="AZ22" s="442">
        <f t="shared" si="6"/>
        <v>105</v>
      </c>
      <c r="BA22" s="443">
        <f t="shared" si="7"/>
        <v>0</v>
      </c>
    </row>
    <row r="23" spans="1:53" s="4" customFormat="1" ht="15" customHeight="1" x14ac:dyDescent="0.5">
      <c r="A23" s="339"/>
      <c r="B23" s="468"/>
      <c r="C23" s="340"/>
      <c r="D23" s="346"/>
      <c r="E23" s="249"/>
      <c r="F23" s="370">
        <f t="shared" si="34"/>
        <v>0</v>
      </c>
      <c r="G23" s="249"/>
      <c r="H23" s="572">
        <f t="shared" si="9"/>
        <v>0</v>
      </c>
      <c r="I23" s="231"/>
      <c r="J23" s="370">
        <f t="shared" si="35"/>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6">SUM(R23:AX23)</f>
        <v>0</v>
      </c>
      <c r="AZ23" s="442">
        <f t="shared" ref="AZ23:AZ30" si="37">+AY23+N23</f>
        <v>0</v>
      </c>
      <c r="BA23" s="443">
        <f t="shared" ref="BA23:BA30" si="38">+G23-AZ23</f>
        <v>0</v>
      </c>
    </row>
    <row r="24" spans="1:53" s="4" customFormat="1" ht="15" customHeight="1" x14ac:dyDescent="0.5">
      <c r="A24" s="339"/>
      <c r="B24" s="459"/>
      <c r="C24" s="340"/>
      <c r="D24" s="346"/>
      <c r="E24" s="249"/>
      <c r="F24" s="370">
        <f t="shared" si="34"/>
        <v>0</v>
      </c>
      <c r="G24" s="249"/>
      <c r="H24" s="572">
        <f t="shared" si="9"/>
        <v>0</v>
      </c>
      <c r="I24" s="231"/>
      <c r="J24" s="370">
        <f t="shared" si="35"/>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6"/>
        <v>0</v>
      </c>
      <c r="AZ24" s="442">
        <f t="shared" si="37"/>
        <v>0</v>
      </c>
      <c r="BA24" s="443">
        <f t="shared" si="38"/>
        <v>0</v>
      </c>
    </row>
    <row r="25" spans="1:53" s="4" customFormat="1" ht="15" customHeight="1" x14ac:dyDescent="0.5">
      <c r="A25" s="339"/>
      <c r="B25" s="468"/>
      <c r="C25" s="340"/>
      <c r="D25" s="346"/>
      <c r="E25" s="249"/>
      <c r="F25" s="370">
        <f t="shared" si="34"/>
        <v>0</v>
      </c>
      <c r="G25" s="249"/>
      <c r="H25" s="572">
        <f t="shared" si="9"/>
        <v>0</v>
      </c>
      <c r="I25" s="231"/>
      <c r="J25" s="370">
        <f t="shared" si="35"/>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6"/>
        <v>0</v>
      </c>
      <c r="AZ25" s="442">
        <f t="shared" si="37"/>
        <v>0</v>
      </c>
      <c r="BA25" s="443">
        <f t="shared" si="38"/>
        <v>0</v>
      </c>
    </row>
    <row r="26" spans="1:53" s="4" customFormat="1" ht="15" customHeight="1" x14ac:dyDescent="0.5">
      <c r="A26" s="339"/>
      <c r="B26" s="468"/>
      <c r="C26" s="340"/>
      <c r="D26" s="346"/>
      <c r="E26" s="249"/>
      <c r="F26" s="370">
        <f t="shared" si="34"/>
        <v>0</v>
      </c>
      <c r="G26" s="249">
        <v>0</v>
      </c>
      <c r="H26" s="572">
        <f t="shared" si="9"/>
        <v>0</v>
      </c>
      <c r="I26" s="231"/>
      <c r="J26" s="370">
        <f t="shared" si="35"/>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6"/>
        <v>0</v>
      </c>
      <c r="AZ26" s="442">
        <f t="shared" si="37"/>
        <v>0</v>
      </c>
      <c r="BA26" s="443">
        <f t="shared" si="38"/>
        <v>0</v>
      </c>
    </row>
    <row r="27" spans="1:53" s="4" customFormat="1" ht="15" customHeight="1" x14ac:dyDescent="0.5">
      <c r="A27" s="339"/>
      <c r="B27" s="468"/>
      <c r="C27" s="340"/>
      <c r="D27" s="346"/>
      <c r="E27" s="249"/>
      <c r="F27" s="370">
        <f t="shared" si="34"/>
        <v>0</v>
      </c>
      <c r="G27" s="249">
        <v>0</v>
      </c>
      <c r="H27" s="572">
        <f t="shared" si="9"/>
        <v>0</v>
      </c>
      <c r="I27" s="231"/>
      <c r="J27" s="370">
        <f t="shared" si="35"/>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6"/>
        <v>0</v>
      </c>
      <c r="AZ27" s="442">
        <f t="shared" si="37"/>
        <v>0</v>
      </c>
      <c r="BA27" s="443">
        <f t="shared" si="38"/>
        <v>0</v>
      </c>
    </row>
    <row r="28" spans="1:53" s="4" customFormat="1" ht="15" customHeight="1" x14ac:dyDescent="0.5">
      <c r="A28" s="339"/>
      <c r="B28" s="459"/>
      <c r="C28" s="340"/>
      <c r="D28" s="346"/>
      <c r="E28" s="249"/>
      <c r="F28" s="370">
        <f t="shared" si="34"/>
        <v>0</v>
      </c>
      <c r="G28" s="249">
        <v>0</v>
      </c>
      <c r="H28" s="572">
        <f t="shared" si="9"/>
        <v>0</v>
      </c>
      <c r="I28" s="231"/>
      <c r="J28" s="370">
        <f t="shared" si="35"/>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6"/>
        <v>0</v>
      </c>
      <c r="AZ28" s="442">
        <f t="shared" si="37"/>
        <v>0</v>
      </c>
      <c r="BA28" s="443">
        <f t="shared" si="38"/>
        <v>0</v>
      </c>
    </row>
    <row r="29" spans="1:53" s="4" customFormat="1" ht="15" customHeight="1" x14ac:dyDescent="0.5">
      <c r="A29" s="150"/>
      <c r="B29" s="459"/>
      <c r="C29" s="342"/>
      <c r="D29" s="342"/>
      <c r="E29" s="249"/>
      <c r="F29" s="370">
        <f t="shared" si="34"/>
        <v>0</v>
      </c>
      <c r="G29" s="249">
        <v>0</v>
      </c>
      <c r="H29" s="572">
        <f t="shared" si="9"/>
        <v>0</v>
      </c>
      <c r="I29" s="231"/>
      <c r="J29" s="370">
        <f t="shared" si="35"/>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6"/>
        <v>0</v>
      </c>
      <c r="AZ29" s="442">
        <f t="shared" si="37"/>
        <v>0</v>
      </c>
      <c r="BA29" s="443">
        <f t="shared" si="38"/>
        <v>0</v>
      </c>
    </row>
    <row r="30" spans="1:53" s="4" customFormat="1" ht="15" customHeight="1" x14ac:dyDescent="0.5">
      <c r="A30" s="150"/>
      <c r="B30" s="459" t="str">
        <f>+B21</f>
        <v>ZK106.K245.C565</v>
      </c>
      <c r="C30" s="342"/>
      <c r="D30" s="342"/>
      <c r="E30" s="249"/>
      <c r="F30" s="370">
        <f t="shared" si="34"/>
        <v>0</v>
      </c>
      <c r="G30" s="249">
        <v>0</v>
      </c>
      <c r="H30" s="572">
        <f t="shared" si="9"/>
        <v>0</v>
      </c>
      <c r="I30" s="231"/>
      <c r="J30" s="370">
        <f t="shared" si="35"/>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6"/>
        <v>0</v>
      </c>
      <c r="AZ30" s="442">
        <f t="shared" si="37"/>
        <v>0</v>
      </c>
      <c r="BA30" s="443">
        <f t="shared" si="38"/>
        <v>0</v>
      </c>
    </row>
    <row r="31" spans="1:53" s="4" customFormat="1" ht="15" customHeight="1" thickBot="1" x14ac:dyDescent="0.55000000000000004">
      <c r="A31" s="170"/>
      <c r="B31" s="460"/>
      <c r="C31" s="274" t="s">
        <v>301</v>
      </c>
      <c r="D31" s="274"/>
      <c r="E31" s="277"/>
      <c r="F31" s="370">
        <f t="shared" si="34"/>
        <v>0</v>
      </c>
      <c r="G31" s="277">
        <v>0</v>
      </c>
      <c r="H31" s="579">
        <f t="shared" si="9"/>
        <v>105</v>
      </c>
      <c r="I31" s="227"/>
      <c r="J31" s="370">
        <f t="shared" si="35"/>
        <v>0</v>
      </c>
      <c r="K31" s="277">
        <v>0</v>
      </c>
      <c r="L31" s="228"/>
      <c r="M31" s="277"/>
      <c r="N31" s="568">
        <f>+IFERROR(VLOOKUP(B30,Sheet1!B:D,2,FALSE),0)</f>
        <v>0</v>
      </c>
      <c r="O31" s="568">
        <f>+IFERROR(VLOOKUP(B30,Sheet1!B:D,3,FALSE),0)</f>
        <v>0</v>
      </c>
      <c r="P31" s="568">
        <f>+IFERROR(VLOOKUP(B30,Sheet1!B:E,4,FALSE),0)</f>
        <v>105</v>
      </c>
      <c r="Q31" s="568">
        <f>+IFERROR(VLOOKUP(B30,Sheet1!B:F,5,FALSE),0)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6" t="s">
        <v>148</v>
      </c>
      <c r="B32" s="458" t="str">
        <f>+LEFT($E$5,5)&amp;"."&amp;A32&amp;"."&amp;$E$3</f>
        <v>ZK106.K246.C565</v>
      </c>
      <c r="C32" s="343" t="s">
        <v>149</v>
      </c>
      <c r="D32" s="343"/>
      <c r="E32" s="229">
        <f t="shared" ref="E32:L32" si="39">SUM(E33:E41)</f>
        <v>0</v>
      </c>
      <c r="F32" s="434">
        <f t="shared" si="39"/>
        <v>0</v>
      </c>
      <c r="G32" s="229">
        <f t="shared" si="39"/>
        <v>0</v>
      </c>
      <c r="H32" s="229">
        <f t="shared" si="39"/>
        <v>0</v>
      </c>
      <c r="I32" s="203">
        <f t="shared" si="39"/>
        <v>0</v>
      </c>
      <c r="J32" s="321">
        <f t="shared" si="39"/>
        <v>0</v>
      </c>
      <c r="K32" s="203">
        <f t="shared" si="39"/>
        <v>0</v>
      </c>
      <c r="L32" s="219">
        <f t="shared" si="39"/>
        <v>0</v>
      </c>
      <c r="M32" s="219"/>
      <c r="N32" s="198">
        <f t="shared" ref="N32:S32" si="40">SUM(N33:N41)</f>
        <v>0</v>
      </c>
      <c r="O32" s="198">
        <f t="shared" si="40"/>
        <v>0</v>
      </c>
      <c r="P32" s="198">
        <f t="shared" si="40"/>
        <v>0</v>
      </c>
      <c r="Q32" s="198">
        <f t="shared" si="40"/>
        <v>0</v>
      </c>
      <c r="R32" s="265">
        <f t="shared" si="40"/>
        <v>0</v>
      </c>
      <c r="S32" s="269">
        <f t="shared" si="40"/>
        <v>0</v>
      </c>
      <c r="T32" s="401">
        <f t="shared" ref="T32:Z32" si="41">SUM(T33:T41)</f>
        <v>0</v>
      </c>
      <c r="U32" s="411">
        <f t="shared" si="41"/>
        <v>0</v>
      </c>
      <c r="V32" s="269">
        <f t="shared" si="41"/>
        <v>0</v>
      </c>
      <c r="W32" s="269">
        <f t="shared" si="41"/>
        <v>0</v>
      </c>
      <c r="X32" s="269">
        <f t="shared" si="41"/>
        <v>0</v>
      </c>
      <c r="Y32" s="269">
        <f t="shared" si="41"/>
        <v>0</v>
      </c>
      <c r="Z32" s="269">
        <f t="shared" si="41"/>
        <v>0</v>
      </c>
      <c r="AA32" s="269">
        <f t="shared" ref="AA32:AE32" si="42">SUM(AA33:AA41)</f>
        <v>0</v>
      </c>
      <c r="AB32" s="269">
        <f t="shared" si="42"/>
        <v>0</v>
      </c>
      <c r="AC32" s="269">
        <f t="shared" si="42"/>
        <v>0</v>
      </c>
      <c r="AD32" s="269">
        <f t="shared" si="42"/>
        <v>0</v>
      </c>
      <c r="AE32" s="269">
        <f t="shared" si="42"/>
        <v>0</v>
      </c>
      <c r="AF32" s="401">
        <f t="shared" ref="AF32" si="43">SUM(AF33:AF41)</f>
        <v>0</v>
      </c>
      <c r="AG32" s="411">
        <f t="shared" ref="AG32" si="44">SUM(AG33:AG41)</f>
        <v>0</v>
      </c>
      <c r="AH32" s="269">
        <f t="shared" ref="AH32" si="45">SUM(AH33:AH41)</f>
        <v>0</v>
      </c>
      <c r="AI32" s="269">
        <f t="shared" ref="AI32" si="46">SUM(AI33:AI41)</f>
        <v>0</v>
      </c>
      <c r="AJ32" s="269">
        <f t="shared" ref="AJ32" si="47">SUM(AJ33:AJ41)</f>
        <v>0</v>
      </c>
      <c r="AK32" s="269">
        <f t="shared" ref="AK32" si="48">SUM(AK33:AK41)</f>
        <v>0</v>
      </c>
      <c r="AL32" s="269">
        <f t="shared" ref="AL32" si="49">SUM(AL33:AL41)</f>
        <v>0</v>
      </c>
      <c r="AM32" s="269">
        <f t="shared" ref="AM32" si="50">SUM(AM33:AM41)</f>
        <v>0</v>
      </c>
      <c r="AN32" s="269">
        <f t="shared" ref="AN32" si="51">SUM(AN33:AN41)</f>
        <v>0</v>
      </c>
      <c r="AO32" s="269">
        <f t="shared" ref="AO32" si="52">SUM(AO33:AO41)</f>
        <v>0</v>
      </c>
      <c r="AP32" s="269">
        <f t="shared" ref="AP32" si="53">SUM(AP33:AP41)</f>
        <v>0</v>
      </c>
      <c r="AQ32" s="269">
        <f t="shared" ref="AQ32" si="54">SUM(AQ33:AQ41)</f>
        <v>0</v>
      </c>
      <c r="AR32" s="401">
        <f t="shared" ref="AR32" si="55">SUM(AR33:AR41)</f>
        <v>0</v>
      </c>
      <c r="AS32" s="411">
        <f t="shared" ref="AS32" si="56">SUM(AS33:AS41)</f>
        <v>0</v>
      </c>
      <c r="AT32" s="269">
        <f t="shared" ref="AT32" si="57">SUM(AT33:AT41)</f>
        <v>0</v>
      </c>
      <c r="AU32" s="269">
        <f t="shared" ref="AU32" si="58">SUM(AU33:AU41)</f>
        <v>0</v>
      </c>
      <c r="AV32" s="269">
        <f t="shared" ref="AV32" si="59">SUM(AV33:AV41)</f>
        <v>0</v>
      </c>
      <c r="AW32" s="269">
        <f t="shared" ref="AW32" si="60">SUM(AW33:AW41)</f>
        <v>0</v>
      </c>
      <c r="AX32" s="269">
        <f t="shared" ref="AX32" si="61">SUM(AX33:AX41)</f>
        <v>0</v>
      </c>
      <c r="AY32" s="441">
        <f>SUM(R32:AX32)</f>
        <v>0</v>
      </c>
      <c r="AZ32" s="442">
        <f>+AY32+N32</f>
        <v>0</v>
      </c>
      <c r="BA32" s="443">
        <f>+G32-AZ32</f>
        <v>0</v>
      </c>
    </row>
    <row r="33" spans="1:53" s="4" customFormat="1" ht="15" customHeight="1" x14ac:dyDescent="0.5">
      <c r="A33" s="344"/>
      <c r="B33" s="469"/>
      <c r="C33" s="340"/>
      <c r="D33" s="340"/>
      <c r="E33" s="249"/>
      <c r="F33" s="370">
        <f t="shared" si="34"/>
        <v>0</v>
      </c>
      <c r="G33" s="249">
        <v>0</v>
      </c>
      <c r="H33" s="572">
        <f t="shared" si="9"/>
        <v>0</v>
      </c>
      <c r="I33" s="231"/>
      <c r="J33" s="370">
        <f t="shared" si="35"/>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44"/>
      <c r="B34" s="469"/>
      <c r="C34" s="340"/>
      <c r="D34" s="346"/>
      <c r="E34" s="249"/>
      <c r="F34" s="370">
        <f t="shared" si="34"/>
        <v>0</v>
      </c>
      <c r="G34" s="249">
        <v>0</v>
      </c>
      <c r="H34" s="572">
        <f t="shared" si="9"/>
        <v>0</v>
      </c>
      <c r="I34" s="231"/>
      <c r="J34" s="370">
        <f t="shared" si="35"/>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62">SUM(R34:AX34)</f>
        <v>0</v>
      </c>
      <c r="AZ34" s="442">
        <f t="shared" ref="AZ34:AZ40" si="63">+AY34+N34</f>
        <v>0</v>
      </c>
      <c r="BA34" s="443">
        <f t="shared" ref="BA34:BA40" si="64">+G34-AZ34</f>
        <v>0</v>
      </c>
    </row>
    <row r="35" spans="1:53" s="4" customFormat="1" ht="15" customHeight="1" x14ac:dyDescent="0.5">
      <c r="A35" s="339"/>
      <c r="B35" s="468"/>
      <c r="C35" s="340"/>
      <c r="D35" s="346"/>
      <c r="E35" s="249"/>
      <c r="F35" s="370">
        <f t="shared" si="34"/>
        <v>0</v>
      </c>
      <c r="G35" s="249">
        <v>0</v>
      </c>
      <c r="H35" s="572">
        <f t="shared" si="9"/>
        <v>0</v>
      </c>
      <c r="I35" s="231"/>
      <c r="J35" s="370">
        <f t="shared" si="35"/>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62"/>
        <v>0</v>
      </c>
      <c r="AZ35" s="442">
        <f t="shared" si="63"/>
        <v>0</v>
      </c>
      <c r="BA35" s="443">
        <f t="shared" si="64"/>
        <v>0</v>
      </c>
    </row>
    <row r="36" spans="1:53" s="4" customFormat="1" ht="15" customHeight="1" x14ac:dyDescent="0.5">
      <c r="A36" s="344"/>
      <c r="B36" s="469"/>
      <c r="C36" s="340"/>
      <c r="D36" s="346"/>
      <c r="E36" s="249"/>
      <c r="F36" s="370">
        <f t="shared" si="34"/>
        <v>0</v>
      </c>
      <c r="G36" s="249">
        <v>0</v>
      </c>
      <c r="H36" s="572">
        <f t="shared" si="9"/>
        <v>0</v>
      </c>
      <c r="I36" s="231"/>
      <c r="J36" s="370">
        <f t="shared" si="35"/>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62"/>
        <v>0</v>
      </c>
      <c r="AZ36" s="442">
        <f t="shared" si="63"/>
        <v>0</v>
      </c>
      <c r="BA36" s="443">
        <f t="shared" si="64"/>
        <v>0</v>
      </c>
    </row>
    <row r="37" spans="1:53" s="4" customFormat="1" ht="15" customHeight="1" x14ac:dyDescent="0.5">
      <c r="A37" s="344"/>
      <c r="B37" s="469"/>
      <c r="C37" s="340"/>
      <c r="D37" s="346"/>
      <c r="E37" s="249"/>
      <c r="F37" s="370">
        <f t="shared" si="34"/>
        <v>0</v>
      </c>
      <c r="G37" s="249">
        <v>0</v>
      </c>
      <c r="H37" s="572">
        <f t="shared" si="9"/>
        <v>0</v>
      </c>
      <c r="I37" s="231"/>
      <c r="J37" s="370">
        <f t="shared" si="35"/>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62"/>
        <v>0</v>
      </c>
      <c r="AZ37" s="442">
        <f t="shared" si="63"/>
        <v>0</v>
      </c>
      <c r="BA37" s="443">
        <f t="shared" si="64"/>
        <v>0</v>
      </c>
    </row>
    <row r="38" spans="1:53" s="4" customFormat="1" ht="15" customHeight="1" x14ac:dyDescent="0.5">
      <c r="A38" s="344"/>
      <c r="B38" s="468"/>
      <c r="C38" s="340"/>
      <c r="D38" s="346"/>
      <c r="E38" s="249"/>
      <c r="F38" s="370">
        <f t="shared" si="34"/>
        <v>0</v>
      </c>
      <c r="G38" s="249">
        <v>0</v>
      </c>
      <c r="H38" s="572">
        <f t="shared" si="9"/>
        <v>0</v>
      </c>
      <c r="I38" s="231"/>
      <c r="J38" s="370">
        <f t="shared" si="35"/>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62"/>
        <v>0</v>
      </c>
      <c r="AZ38" s="442">
        <f t="shared" si="63"/>
        <v>0</v>
      </c>
      <c r="BA38" s="443">
        <f t="shared" si="64"/>
        <v>0</v>
      </c>
    </row>
    <row r="39" spans="1:53" s="4" customFormat="1" ht="15" customHeight="1" x14ac:dyDescent="0.5">
      <c r="A39" s="339"/>
      <c r="B39" s="468"/>
      <c r="C39" s="340"/>
      <c r="D39" s="346"/>
      <c r="E39" s="249"/>
      <c r="F39" s="370">
        <f t="shared" si="34"/>
        <v>0</v>
      </c>
      <c r="G39" s="249">
        <v>0</v>
      </c>
      <c r="H39" s="572">
        <f t="shared" si="9"/>
        <v>0</v>
      </c>
      <c r="I39" s="231"/>
      <c r="J39" s="370">
        <f t="shared" si="35"/>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62"/>
        <v>0</v>
      </c>
      <c r="AZ39" s="442">
        <f t="shared" si="63"/>
        <v>0</v>
      </c>
      <c r="BA39" s="443">
        <f t="shared" si="64"/>
        <v>0</v>
      </c>
    </row>
    <row r="40" spans="1:53" s="4" customFormat="1" ht="15" customHeight="1" x14ac:dyDescent="0.5">
      <c r="A40" s="344"/>
      <c r="B40" s="469" t="str">
        <f>+B32</f>
        <v>ZK106.K246.C565</v>
      </c>
      <c r="C40" s="340"/>
      <c r="D40" s="346"/>
      <c r="E40" s="249"/>
      <c r="F40" s="370">
        <f t="shared" si="34"/>
        <v>0</v>
      </c>
      <c r="G40" s="249">
        <v>0</v>
      </c>
      <c r="H40" s="572">
        <f t="shared" si="9"/>
        <v>0</v>
      </c>
      <c r="I40" s="231"/>
      <c r="J40" s="370">
        <f t="shared" si="35"/>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62"/>
        <v>0</v>
      </c>
      <c r="AZ40" s="442">
        <f t="shared" si="63"/>
        <v>0</v>
      </c>
      <c r="BA40" s="443">
        <f t="shared" si="64"/>
        <v>0</v>
      </c>
    </row>
    <row r="41" spans="1:53" s="4" customFormat="1" ht="15" customHeight="1" thickBot="1" x14ac:dyDescent="0.55000000000000004">
      <c r="A41" s="170"/>
      <c r="B41" s="460"/>
      <c r="C41" s="274" t="s">
        <v>301</v>
      </c>
      <c r="D41" s="274"/>
      <c r="E41" s="277"/>
      <c r="F41" s="370">
        <f t="shared" si="34"/>
        <v>0</v>
      </c>
      <c r="G41" s="277">
        <v>0</v>
      </c>
      <c r="H41" s="579">
        <f t="shared" si="9"/>
        <v>0</v>
      </c>
      <c r="I41" s="227"/>
      <c r="J41" s="370">
        <f t="shared" si="35"/>
        <v>0</v>
      </c>
      <c r="K41" s="277">
        <v>0</v>
      </c>
      <c r="L41" s="228"/>
      <c r="M41" s="277"/>
      <c r="N41" s="568">
        <f>+IFERROR(VLOOKUP(B40,Sheet1!B:D,2,FALSE),0)</f>
        <v>0</v>
      </c>
      <c r="O41" s="568">
        <f>+IFERROR(VLOOKUP(B40,Sheet1!B:D,3,FALSE)+VLOOKUP(B40,Sheet1!B:E,4,FALSE),0)</f>
        <v>0</v>
      </c>
      <c r="P41" s="568">
        <f>+IFERROR(VLOOKUP(C40,Sheet1!C:E,3,FALSE)+VLOOKUP(C40,Sheet1!C:F,4,FALSE),0)</f>
        <v>0</v>
      </c>
      <c r="Q41" s="568">
        <f>+IFERROR(VLOOKUP(D40,Sheet1!D:F,3,FALSE)+VLOOKUP(D40,Sheet1!D:G,4,FALSE),0)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6" t="s">
        <v>150</v>
      </c>
      <c r="B42" s="458" t="str">
        <f>+LEFT($E$5,5)&amp;"."&amp;A42&amp;"."&amp;$E$3</f>
        <v>ZK106.K247.C565</v>
      </c>
      <c r="C42" s="343" t="s">
        <v>151</v>
      </c>
      <c r="D42" s="343"/>
      <c r="E42" s="229">
        <f t="shared" ref="E42:L42" si="65">SUM(E43:E50)</f>
        <v>0</v>
      </c>
      <c r="F42" s="434">
        <f>SUM(F43:F50)</f>
        <v>0</v>
      </c>
      <c r="G42" s="229">
        <f>SUM(G43:G50)</f>
        <v>0</v>
      </c>
      <c r="H42" s="229">
        <f t="shared" si="65"/>
        <v>0</v>
      </c>
      <c r="I42" s="203">
        <f t="shared" si="65"/>
        <v>0</v>
      </c>
      <c r="J42" s="321">
        <f>SUM(J43:J50)</f>
        <v>0</v>
      </c>
      <c r="K42" s="203">
        <f t="shared" si="65"/>
        <v>0</v>
      </c>
      <c r="L42" s="219">
        <f t="shared" si="65"/>
        <v>0</v>
      </c>
      <c r="M42" s="219"/>
      <c r="N42" s="198">
        <f t="shared" ref="N42:S42" si="66">SUM(N43:N50)</f>
        <v>0</v>
      </c>
      <c r="O42" s="198">
        <f t="shared" si="66"/>
        <v>0</v>
      </c>
      <c r="P42" s="198">
        <f t="shared" si="66"/>
        <v>0</v>
      </c>
      <c r="Q42" s="198">
        <f t="shared" si="66"/>
        <v>0</v>
      </c>
      <c r="R42" s="265">
        <f t="shared" si="66"/>
        <v>0</v>
      </c>
      <c r="S42" s="269">
        <f t="shared" si="66"/>
        <v>0</v>
      </c>
      <c r="T42" s="401">
        <f t="shared" ref="T42:Z42" si="67">SUM(T43:T50)</f>
        <v>0</v>
      </c>
      <c r="U42" s="411">
        <f t="shared" si="67"/>
        <v>0</v>
      </c>
      <c r="V42" s="269">
        <f t="shared" si="67"/>
        <v>0</v>
      </c>
      <c r="W42" s="269">
        <f t="shared" si="67"/>
        <v>0</v>
      </c>
      <c r="X42" s="269">
        <f t="shared" si="67"/>
        <v>0</v>
      </c>
      <c r="Y42" s="269">
        <f t="shared" si="67"/>
        <v>0</v>
      </c>
      <c r="Z42" s="269">
        <f t="shared" si="67"/>
        <v>0</v>
      </c>
      <c r="AA42" s="269">
        <f t="shared" ref="AA42:AE42" si="68">SUM(AA43:AA50)</f>
        <v>0</v>
      </c>
      <c r="AB42" s="269">
        <f t="shared" si="68"/>
        <v>0</v>
      </c>
      <c r="AC42" s="269">
        <f t="shared" si="68"/>
        <v>0</v>
      </c>
      <c r="AD42" s="269">
        <f t="shared" si="68"/>
        <v>0</v>
      </c>
      <c r="AE42" s="269">
        <f t="shared" si="68"/>
        <v>0</v>
      </c>
      <c r="AF42" s="401">
        <f t="shared" ref="AF42" si="69">SUM(AF43:AF50)</f>
        <v>0</v>
      </c>
      <c r="AG42" s="411">
        <f t="shared" ref="AG42" si="70">SUM(AG43:AG50)</f>
        <v>0</v>
      </c>
      <c r="AH42" s="269">
        <f t="shared" ref="AH42" si="71">SUM(AH43:AH50)</f>
        <v>0</v>
      </c>
      <c r="AI42" s="269">
        <f t="shared" ref="AI42" si="72">SUM(AI43:AI50)</f>
        <v>0</v>
      </c>
      <c r="AJ42" s="269">
        <f t="shared" ref="AJ42" si="73">SUM(AJ43:AJ50)</f>
        <v>0</v>
      </c>
      <c r="AK42" s="269">
        <f t="shared" ref="AK42" si="74">SUM(AK43:AK50)</f>
        <v>0</v>
      </c>
      <c r="AL42" s="269">
        <f t="shared" ref="AL42" si="75">SUM(AL43:AL50)</f>
        <v>0</v>
      </c>
      <c r="AM42" s="269">
        <f t="shared" ref="AM42" si="76">SUM(AM43:AM50)</f>
        <v>0</v>
      </c>
      <c r="AN42" s="269">
        <f t="shared" ref="AN42" si="77">SUM(AN43:AN50)</f>
        <v>0</v>
      </c>
      <c r="AO42" s="269">
        <f t="shared" ref="AO42" si="78">SUM(AO43:AO50)</f>
        <v>0</v>
      </c>
      <c r="AP42" s="269">
        <f t="shared" ref="AP42" si="79">SUM(AP43:AP50)</f>
        <v>0</v>
      </c>
      <c r="AQ42" s="269">
        <f t="shared" ref="AQ42" si="80">SUM(AQ43:AQ50)</f>
        <v>0</v>
      </c>
      <c r="AR42" s="401">
        <f t="shared" ref="AR42" si="81">SUM(AR43:AR50)</f>
        <v>0</v>
      </c>
      <c r="AS42" s="411">
        <f t="shared" ref="AS42" si="82">SUM(AS43:AS50)</f>
        <v>0</v>
      </c>
      <c r="AT42" s="269">
        <f t="shared" ref="AT42" si="83">SUM(AT43:AT50)</f>
        <v>0</v>
      </c>
      <c r="AU42" s="269">
        <f t="shared" ref="AU42" si="84">SUM(AU43:AU50)</f>
        <v>0</v>
      </c>
      <c r="AV42" s="269">
        <f t="shared" ref="AV42" si="85">SUM(AV43:AV50)</f>
        <v>0</v>
      </c>
      <c r="AW42" s="269">
        <f t="shared" ref="AW42" si="86">SUM(AW43:AW50)</f>
        <v>0</v>
      </c>
      <c r="AX42" s="269">
        <f t="shared" ref="AX42" si="87">SUM(AX43:AX50)</f>
        <v>0</v>
      </c>
      <c r="AY42" s="441">
        <f>SUM(R42:AX42)</f>
        <v>0</v>
      </c>
      <c r="AZ42" s="442">
        <f>+AY42+N42</f>
        <v>0</v>
      </c>
      <c r="BA42" s="443">
        <f>+G42-AZ42</f>
        <v>0</v>
      </c>
    </row>
    <row r="43" spans="1:53" s="4" customFormat="1" ht="15" customHeight="1" x14ac:dyDescent="0.5">
      <c r="A43" s="344"/>
      <c r="B43" s="469"/>
      <c r="C43" s="340"/>
      <c r="D43" s="340"/>
      <c r="E43" s="249"/>
      <c r="F43" s="370">
        <f t="shared" si="34"/>
        <v>0</v>
      </c>
      <c r="G43" s="249">
        <v>0</v>
      </c>
      <c r="H43" s="572">
        <f t="shared" si="9"/>
        <v>0</v>
      </c>
      <c r="I43" s="231"/>
      <c r="J43" s="370">
        <f t="shared" si="35"/>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5">
      <c r="A44" s="344"/>
      <c r="B44" s="468" t="str">
        <f>+B42</f>
        <v>ZK106.K247.C565</v>
      </c>
      <c r="C44" s="340"/>
      <c r="D44" s="346"/>
      <c r="E44" s="249"/>
      <c r="F44" s="370">
        <f t="shared" si="34"/>
        <v>0</v>
      </c>
      <c r="G44" s="249">
        <v>0</v>
      </c>
      <c r="H44" s="572">
        <f t="shared" si="9"/>
        <v>0</v>
      </c>
      <c r="I44" s="231"/>
      <c r="J44" s="370">
        <f t="shared" si="35"/>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8">SUM(R44:AX44)</f>
        <v>0</v>
      </c>
      <c r="AZ44" s="442">
        <f t="shared" ref="AZ44:AZ49" si="89">+AY44+N44</f>
        <v>0</v>
      </c>
      <c r="BA44" s="443">
        <f t="shared" ref="BA44:BA49" si="90">+G44-AZ44</f>
        <v>0</v>
      </c>
    </row>
    <row r="45" spans="1:53" s="4" customFormat="1" ht="15" customHeight="1" x14ac:dyDescent="0.5">
      <c r="A45" s="339"/>
      <c r="B45" s="468"/>
      <c r="C45" s="340"/>
      <c r="D45" s="346"/>
      <c r="E45" s="249"/>
      <c r="F45" s="370">
        <f t="shared" si="34"/>
        <v>0</v>
      </c>
      <c r="G45" s="249">
        <v>0</v>
      </c>
      <c r="H45" s="572">
        <f t="shared" si="9"/>
        <v>0</v>
      </c>
      <c r="I45" s="231"/>
      <c r="J45" s="370">
        <f t="shared" si="35"/>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8"/>
        <v>0</v>
      </c>
      <c r="AZ45" s="442">
        <f t="shared" si="89"/>
        <v>0</v>
      </c>
      <c r="BA45" s="443">
        <f t="shared" si="90"/>
        <v>0</v>
      </c>
    </row>
    <row r="46" spans="1:53" s="4" customFormat="1" ht="15" customHeight="1" x14ac:dyDescent="0.5">
      <c r="A46" s="339"/>
      <c r="B46" s="468"/>
      <c r="C46" s="340"/>
      <c r="D46" s="346"/>
      <c r="E46" s="249"/>
      <c r="F46" s="370">
        <f t="shared" si="34"/>
        <v>0</v>
      </c>
      <c r="G46" s="249">
        <v>0</v>
      </c>
      <c r="H46" s="572">
        <f t="shared" si="9"/>
        <v>0</v>
      </c>
      <c r="I46" s="231"/>
      <c r="J46" s="370">
        <f t="shared" si="35"/>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8"/>
        <v>0</v>
      </c>
      <c r="AZ46" s="442">
        <f t="shared" si="89"/>
        <v>0</v>
      </c>
      <c r="BA46" s="443">
        <f t="shared" si="90"/>
        <v>0</v>
      </c>
    </row>
    <row r="47" spans="1:53" s="4" customFormat="1" ht="15" customHeight="1" x14ac:dyDescent="0.5">
      <c r="A47" s="339"/>
      <c r="B47" s="468"/>
      <c r="C47" s="340"/>
      <c r="D47" s="346"/>
      <c r="E47" s="249"/>
      <c r="F47" s="370">
        <f t="shared" si="34"/>
        <v>0</v>
      </c>
      <c r="G47" s="249">
        <v>0</v>
      </c>
      <c r="H47" s="572">
        <f t="shared" si="9"/>
        <v>0</v>
      </c>
      <c r="I47" s="231"/>
      <c r="J47" s="370">
        <f t="shared" si="35"/>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8"/>
        <v>0</v>
      </c>
      <c r="AZ47" s="442">
        <f t="shared" si="89"/>
        <v>0</v>
      </c>
      <c r="BA47" s="443">
        <f t="shared" si="90"/>
        <v>0</v>
      </c>
    </row>
    <row r="48" spans="1:53" s="4" customFormat="1" ht="15" customHeight="1" x14ac:dyDescent="0.5">
      <c r="A48" s="339"/>
      <c r="B48" s="468"/>
      <c r="C48" s="340"/>
      <c r="D48" s="346"/>
      <c r="E48" s="249"/>
      <c r="F48" s="370">
        <f t="shared" si="34"/>
        <v>0</v>
      </c>
      <c r="G48" s="249">
        <v>0</v>
      </c>
      <c r="H48" s="572">
        <f t="shared" si="9"/>
        <v>0</v>
      </c>
      <c r="I48" s="231"/>
      <c r="J48" s="370">
        <f t="shared" si="35"/>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8"/>
        <v>0</v>
      </c>
      <c r="AZ48" s="442">
        <f t="shared" si="89"/>
        <v>0</v>
      </c>
      <c r="BA48" s="443">
        <f t="shared" si="90"/>
        <v>0</v>
      </c>
    </row>
    <row r="49" spans="1:53" s="4" customFormat="1" ht="15" customHeight="1" x14ac:dyDescent="0.5">
      <c r="A49" s="339"/>
      <c r="B49" s="468" t="str">
        <f>+B42</f>
        <v>ZK106.K247.C565</v>
      </c>
      <c r="C49" s="340"/>
      <c r="D49" s="346"/>
      <c r="E49" s="249"/>
      <c r="F49" s="370">
        <f t="shared" si="34"/>
        <v>0</v>
      </c>
      <c r="G49" s="249">
        <v>0</v>
      </c>
      <c r="H49" s="572">
        <f t="shared" si="9"/>
        <v>0</v>
      </c>
      <c r="I49" s="231"/>
      <c r="J49" s="370">
        <f t="shared" si="35"/>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8"/>
        <v>0</v>
      </c>
      <c r="AZ49" s="442">
        <f t="shared" si="89"/>
        <v>0</v>
      </c>
      <c r="BA49" s="443">
        <f t="shared" si="90"/>
        <v>0</v>
      </c>
    </row>
    <row r="50" spans="1:53" s="4" customFormat="1" ht="15" customHeight="1" thickBot="1" x14ac:dyDescent="0.55000000000000004">
      <c r="A50" s="169"/>
      <c r="B50" s="461"/>
      <c r="C50" s="274" t="s">
        <v>301</v>
      </c>
      <c r="D50" s="274"/>
      <c r="E50" s="277"/>
      <c r="F50" s="370">
        <f t="shared" si="34"/>
        <v>0</v>
      </c>
      <c r="G50" s="277">
        <v>0</v>
      </c>
      <c r="H50" s="579">
        <f t="shared" si="9"/>
        <v>0</v>
      </c>
      <c r="I50" s="227"/>
      <c r="J50" s="370">
        <f t="shared" si="35"/>
        <v>0</v>
      </c>
      <c r="K50" s="277">
        <v>0</v>
      </c>
      <c r="L50" s="228"/>
      <c r="M50" s="277"/>
      <c r="N50" s="568">
        <f>+IFERROR(VLOOKUP(B49,Sheet1!B:D,2,FALSE),0)</f>
        <v>0</v>
      </c>
      <c r="O50" s="568">
        <f>+IFERROR(VLOOKUP(B49,Sheet1!B:D,3,FALSE)+VLOOKUP(B49,Sheet1!B:E,4,FALSE),0)</f>
        <v>0</v>
      </c>
      <c r="P50" s="568">
        <f>+IFERROR(VLOOKUP(C49,Sheet1!C:E,3,FALSE)+VLOOKUP(C49,Sheet1!C:F,4,FALSE),0)</f>
        <v>0</v>
      </c>
      <c r="Q50" s="568">
        <f>+IFERROR(VLOOKUP(D49,Sheet1!D:F,3,FALSE)+VLOOKUP(D49,Sheet1!D:G,4,FALSE),0)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6" t="s">
        <v>152</v>
      </c>
      <c r="B51" s="458" t="str">
        <f>+LEFT($E$5,5)&amp;"."&amp;A51&amp;"."&amp;$E$3</f>
        <v>ZK106.K128.C565</v>
      </c>
      <c r="C51" s="343" t="s">
        <v>153</v>
      </c>
      <c r="D51" s="343"/>
      <c r="E51" s="229">
        <f t="shared" ref="E51:L51" si="91">SUM(E52:E59)</f>
        <v>0</v>
      </c>
      <c r="F51" s="434">
        <f>SUM(F52:F59)</f>
        <v>0</v>
      </c>
      <c r="G51" s="229">
        <f>SUM(G52:G59)</f>
        <v>0</v>
      </c>
      <c r="H51" s="229">
        <f t="shared" si="91"/>
        <v>0</v>
      </c>
      <c r="I51" s="203">
        <f t="shared" si="91"/>
        <v>0</v>
      </c>
      <c r="J51" s="321">
        <f>SUM(J52:J59)</f>
        <v>0</v>
      </c>
      <c r="K51" s="203">
        <f t="shared" si="91"/>
        <v>0</v>
      </c>
      <c r="L51" s="219">
        <f t="shared" si="91"/>
        <v>0</v>
      </c>
      <c r="M51" s="219"/>
      <c r="N51" s="198">
        <f t="shared" ref="N51:S51" si="92">SUM(N52:N59)</f>
        <v>0</v>
      </c>
      <c r="O51" s="198">
        <f t="shared" si="92"/>
        <v>0</v>
      </c>
      <c r="P51" s="198">
        <f t="shared" si="92"/>
        <v>0</v>
      </c>
      <c r="Q51" s="198">
        <f t="shared" si="92"/>
        <v>0</v>
      </c>
      <c r="R51" s="265">
        <f t="shared" si="92"/>
        <v>0</v>
      </c>
      <c r="S51" s="269">
        <f t="shared" si="92"/>
        <v>0</v>
      </c>
      <c r="T51" s="401">
        <f t="shared" ref="T51:Z51" si="93">SUM(T52:T59)</f>
        <v>0</v>
      </c>
      <c r="U51" s="411">
        <f t="shared" si="93"/>
        <v>0</v>
      </c>
      <c r="V51" s="269">
        <f t="shared" si="93"/>
        <v>0</v>
      </c>
      <c r="W51" s="269">
        <f t="shared" si="93"/>
        <v>0</v>
      </c>
      <c r="X51" s="269">
        <f t="shared" si="93"/>
        <v>0</v>
      </c>
      <c r="Y51" s="269">
        <f t="shared" si="93"/>
        <v>0</v>
      </c>
      <c r="Z51" s="269">
        <f t="shared" si="93"/>
        <v>0</v>
      </c>
      <c r="AA51" s="269">
        <f t="shared" ref="AA51:AE51" si="94">SUM(AA52:AA59)</f>
        <v>0</v>
      </c>
      <c r="AB51" s="269">
        <f t="shared" si="94"/>
        <v>0</v>
      </c>
      <c r="AC51" s="269">
        <f t="shared" si="94"/>
        <v>0</v>
      </c>
      <c r="AD51" s="269">
        <f t="shared" si="94"/>
        <v>0</v>
      </c>
      <c r="AE51" s="269">
        <f t="shared" si="94"/>
        <v>0</v>
      </c>
      <c r="AF51" s="401">
        <f t="shared" ref="AF51" si="95">SUM(AF52:AF59)</f>
        <v>0</v>
      </c>
      <c r="AG51" s="411">
        <f t="shared" ref="AG51" si="96">SUM(AG52:AG59)</f>
        <v>0</v>
      </c>
      <c r="AH51" s="269">
        <f t="shared" ref="AH51" si="97">SUM(AH52:AH59)</f>
        <v>0</v>
      </c>
      <c r="AI51" s="269">
        <f t="shared" ref="AI51" si="98">SUM(AI52:AI59)</f>
        <v>0</v>
      </c>
      <c r="AJ51" s="269">
        <f t="shared" ref="AJ51" si="99">SUM(AJ52:AJ59)</f>
        <v>0</v>
      </c>
      <c r="AK51" s="269">
        <f t="shared" ref="AK51" si="100">SUM(AK52:AK59)</f>
        <v>0</v>
      </c>
      <c r="AL51" s="269">
        <f t="shared" ref="AL51" si="101">SUM(AL52:AL59)</f>
        <v>0</v>
      </c>
      <c r="AM51" s="269">
        <f t="shared" ref="AM51" si="102">SUM(AM52:AM59)</f>
        <v>0</v>
      </c>
      <c r="AN51" s="269">
        <f t="shared" ref="AN51" si="103">SUM(AN52:AN59)</f>
        <v>0</v>
      </c>
      <c r="AO51" s="269">
        <f t="shared" ref="AO51" si="104">SUM(AO52:AO59)</f>
        <v>0</v>
      </c>
      <c r="AP51" s="269">
        <f t="shared" ref="AP51" si="105">SUM(AP52:AP59)</f>
        <v>0</v>
      </c>
      <c r="AQ51" s="269">
        <f t="shared" ref="AQ51" si="106">SUM(AQ52:AQ59)</f>
        <v>0</v>
      </c>
      <c r="AR51" s="401">
        <f t="shared" ref="AR51" si="107">SUM(AR52:AR59)</f>
        <v>0</v>
      </c>
      <c r="AS51" s="411">
        <f t="shared" ref="AS51" si="108">SUM(AS52:AS59)</f>
        <v>0</v>
      </c>
      <c r="AT51" s="269">
        <f t="shared" ref="AT51" si="109">SUM(AT52:AT59)</f>
        <v>0</v>
      </c>
      <c r="AU51" s="269">
        <f t="shared" ref="AU51" si="110">SUM(AU52:AU59)</f>
        <v>0</v>
      </c>
      <c r="AV51" s="269">
        <f t="shared" ref="AV51" si="111">SUM(AV52:AV59)</f>
        <v>0</v>
      </c>
      <c r="AW51" s="269">
        <f t="shared" ref="AW51" si="112">SUM(AW52:AW59)</f>
        <v>0</v>
      </c>
      <c r="AX51" s="269">
        <f t="shared" ref="AX51" si="113">SUM(AX52:AX59)</f>
        <v>0</v>
      </c>
      <c r="AY51" s="441">
        <f>SUM(R51:AX51)</f>
        <v>0</v>
      </c>
      <c r="AZ51" s="442">
        <f>+AY51+N51</f>
        <v>0</v>
      </c>
      <c r="BA51" s="443">
        <f>+G51-AZ51</f>
        <v>0</v>
      </c>
    </row>
    <row r="52" spans="1:53" s="4" customFormat="1" ht="15" customHeight="1" x14ac:dyDescent="0.5">
      <c r="A52" s="339"/>
      <c r="B52" s="468"/>
      <c r="C52" s="340"/>
      <c r="D52" s="756"/>
      <c r="E52" s="249"/>
      <c r="F52" s="370">
        <f t="shared" si="34"/>
        <v>0</v>
      </c>
      <c r="G52" s="249"/>
      <c r="H52" s="572">
        <f t="shared" si="9"/>
        <v>0</v>
      </c>
      <c r="I52" s="231"/>
      <c r="J52" s="370">
        <f t="shared" si="35"/>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9"/>
      <c r="B53" s="468"/>
      <c r="C53" s="340"/>
      <c r="D53" s="346"/>
      <c r="E53" s="249"/>
      <c r="F53" s="370">
        <f t="shared" si="34"/>
        <v>0</v>
      </c>
      <c r="G53" s="249">
        <v>0</v>
      </c>
      <c r="H53" s="572">
        <f t="shared" si="9"/>
        <v>0</v>
      </c>
      <c r="I53" s="231"/>
      <c r="J53" s="370">
        <f t="shared" si="35"/>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14">SUM(R53:AX53)</f>
        <v>0</v>
      </c>
      <c r="AZ53" s="442">
        <f t="shared" ref="AZ53:AZ58" si="115">+AY53+N53</f>
        <v>0</v>
      </c>
      <c r="BA53" s="443">
        <f t="shared" ref="BA53:BA58" si="116">+G53-AZ53</f>
        <v>0</v>
      </c>
    </row>
    <row r="54" spans="1:53" s="4" customFormat="1" ht="15" customHeight="1" x14ac:dyDescent="0.5">
      <c r="A54" s="339"/>
      <c r="B54" s="468"/>
      <c r="C54" s="340"/>
      <c r="D54" s="346"/>
      <c r="E54" s="249"/>
      <c r="F54" s="370">
        <f t="shared" si="34"/>
        <v>0</v>
      </c>
      <c r="G54" s="249">
        <v>0</v>
      </c>
      <c r="H54" s="572">
        <f t="shared" si="9"/>
        <v>0</v>
      </c>
      <c r="I54" s="231"/>
      <c r="J54" s="370">
        <f t="shared" si="35"/>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14"/>
        <v>0</v>
      </c>
      <c r="AZ54" s="442">
        <f t="shared" si="115"/>
        <v>0</v>
      </c>
      <c r="BA54" s="443">
        <f t="shared" si="116"/>
        <v>0</v>
      </c>
    </row>
    <row r="55" spans="1:53" s="4" customFormat="1" ht="15" customHeight="1" x14ac:dyDescent="0.5">
      <c r="A55" s="339"/>
      <c r="B55" s="468"/>
      <c r="C55" s="340"/>
      <c r="D55" s="346"/>
      <c r="E55" s="249"/>
      <c r="F55" s="370">
        <f t="shared" si="34"/>
        <v>0</v>
      </c>
      <c r="G55" s="249">
        <v>0</v>
      </c>
      <c r="H55" s="572">
        <f t="shared" si="9"/>
        <v>0</v>
      </c>
      <c r="I55" s="231"/>
      <c r="J55" s="370">
        <f t="shared" si="35"/>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14"/>
        <v>0</v>
      </c>
      <c r="AZ55" s="442">
        <f t="shared" si="115"/>
        <v>0</v>
      </c>
      <c r="BA55" s="443">
        <f t="shared" si="116"/>
        <v>0</v>
      </c>
    </row>
    <row r="56" spans="1:53" s="4" customFormat="1" ht="15" customHeight="1" x14ac:dyDescent="0.5">
      <c r="A56" s="339"/>
      <c r="B56" s="468"/>
      <c r="C56" s="340"/>
      <c r="D56" s="346"/>
      <c r="E56" s="249"/>
      <c r="F56" s="370">
        <f t="shared" si="34"/>
        <v>0</v>
      </c>
      <c r="G56" s="249">
        <v>0</v>
      </c>
      <c r="H56" s="572">
        <f t="shared" si="9"/>
        <v>0</v>
      </c>
      <c r="I56" s="231"/>
      <c r="J56" s="370">
        <f t="shared" si="35"/>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14"/>
        <v>0</v>
      </c>
      <c r="AZ56" s="442">
        <f t="shared" si="115"/>
        <v>0</v>
      </c>
      <c r="BA56" s="443">
        <f t="shared" si="116"/>
        <v>0</v>
      </c>
    </row>
    <row r="57" spans="1:53" s="4" customFormat="1" ht="15" customHeight="1" x14ac:dyDescent="0.5">
      <c r="A57" s="339"/>
      <c r="B57" s="468"/>
      <c r="C57" s="340"/>
      <c r="D57" s="346"/>
      <c r="E57" s="249"/>
      <c r="F57" s="370">
        <f t="shared" si="34"/>
        <v>0</v>
      </c>
      <c r="G57" s="249">
        <v>0</v>
      </c>
      <c r="H57" s="572">
        <f t="shared" si="9"/>
        <v>0</v>
      </c>
      <c r="I57" s="231"/>
      <c r="J57" s="370">
        <f t="shared" si="35"/>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14"/>
        <v>0</v>
      </c>
      <c r="AZ57" s="442">
        <f t="shared" si="115"/>
        <v>0</v>
      </c>
      <c r="BA57" s="443">
        <f t="shared" si="116"/>
        <v>0</v>
      </c>
    </row>
    <row r="58" spans="1:53" s="4" customFormat="1" ht="15" customHeight="1" x14ac:dyDescent="0.5">
      <c r="A58" s="339"/>
      <c r="B58" s="468" t="str">
        <f>+B51</f>
        <v>ZK106.K128.C565</v>
      </c>
      <c r="C58" s="340"/>
      <c r="D58" s="346"/>
      <c r="E58" s="249"/>
      <c r="F58" s="370">
        <f t="shared" si="34"/>
        <v>0</v>
      </c>
      <c r="G58" s="249">
        <v>0</v>
      </c>
      <c r="H58" s="572">
        <f t="shared" si="9"/>
        <v>0</v>
      </c>
      <c r="I58" s="231"/>
      <c r="J58" s="370">
        <f t="shared" si="35"/>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14"/>
        <v>0</v>
      </c>
      <c r="AZ58" s="442">
        <f t="shared" si="115"/>
        <v>0</v>
      </c>
      <c r="BA58" s="443">
        <f t="shared" si="116"/>
        <v>0</v>
      </c>
    </row>
    <row r="59" spans="1:53" s="4" customFormat="1" ht="15" customHeight="1" thickBot="1" x14ac:dyDescent="0.55000000000000004">
      <c r="A59" s="169"/>
      <c r="B59" s="461"/>
      <c r="C59" s="274" t="s">
        <v>301</v>
      </c>
      <c r="D59" s="274"/>
      <c r="E59" s="277"/>
      <c r="F59" s="370">
        <f t="shared" si="34"/>
        <v>0</v>
      </c>
      <c r="G59" s="277">
        <v>0</v>
      </c>
      <c r="H59" s="579">
        <f t="shared" si="9"/>
        <v>0</v>
      </c>
      <c r="I59" s="227"/>
      <c r="J59" s="370">
        <f t="shared" si="35"/>
        <v>0</v>
      </c>
      <c r="K59" s="277">
        <v>0</v>
      </c>
      <c r="L59" s="228"/>
      <c r="M59" s="277"/>
      <c r="N59" s="568">
        <f>+IFERROR(VLOOKUP(B58,Sheet1!B:D,2,FALSE),0)</f>
        <v>0</v>
      </c>
      <c r="O59" s="568">
        <f>+IFERROR(VLOOKUP(B58,Sheet1!B:D,3,FALSE)+VLOOKUP(B58,Sheet1!B:E,4,FALSE),0)</f>
        <v>0</v>
      </c>
      <c r="P59" s="568">
        <f>+IFERROR(VLOOKUP(C58,Sheet1!C:E,3,FALSE)+VLOOKUP(C58,Sheet1!C:F,4,FALSE),0)</f>
        <v>0</v>
      </c>
      <c r="Q59" s="568">
        <f>+IFERROR(VLOOKUP(D58,Sheet1!D:F,3,FALSE)+VLOOKUP(D58,Sheet1!D:G,4,FALSE),0)</f>
        <v>0</v>
      </c>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6" t="s">
        <v>154</v>
      </c>
      <c r="B60" s="458" t="str">
        <f>+LEFT($E$5,5)&amp;"."&amp;A60&amp;"."&amp;$E$3</f>
        <v>ZK106.K248.C565</v>
      </c>
      <c r="C60" s="343" t="s">
        <v>155</v>
      </c>
      <c r="D60" s="343"/>
      <c r="E60" s="229">
        <f t="shared" ref="E60:L60" si="117">SUM(E61:E68)</f>
        <v>0</v>
      </c>
      <c r="F60" s="434">
        <f>SUM(F61:F68)</f>
        <v>0</v>
      </c>
      <c r="G60" s="229">
        <f>SUM(G61:G68)</f>
        <v>0</v>
      </c>
      <c r="H60" s="229">
        <f t="shared" si="117"/>
        <v>0</v>
      </c>
      <c r="I60" s="203">
        <f t="shared" si="117"/>
        <v>0</v>
      </c>
      <c r="J60" s="321">
        <f>SUM(J61:J68)</f>
        <v>0</v>
      </c>
      <c r="K60" s="203">
        <f t="shared" si="117"/>
        <v>0</v>
      </c>
      <c r="L60" s="219">
        <f t="shared" si="117"/>
        <v>0</v>
      </c>
      <c r="M60" s="219"/>
      <c r="N60" s="198">
        <f t="shared" ref="N60:S60" si="118">SUM(N61:N68)</f>
        <v>0</v>
      </c>
      <c r="O60" s="198">
        <f t="shared" si="118"/>
        <v>0</v>
      </c>
      <c r="P60" s="198">
        <f t="shared" si="118"/>
        <v>0</v>
      </c>
      <c r="Q60" s="198">
        <f t="shared" si="118"/>
        <v>0</v>
      </c>
      <c r="R60" s="265">
        <f t="shared" si="118"/>
        <v>0</v>
      </c>
      <c r="S60" s="269">
        <f t="shared" si="118"/>
        <v>0</v>
      </c>
      <c r="T60" s="401">
        <f t="shared" ref="T60:Z60" si="119">SUM(T61:T68)</f>
        <v>0</v>
      </c>
      <c r="U60" s="411">
        <f t="shared" si="119"/>
        <v>0</v>
      </c>
      <c r="V60" s="269">
        <f t="shared" si="119"/>
        <v>0</v>
      </c>
      <c r="W60" s="269">
        <f t="shared" si="119"/>
        <v>0</v>
      </c>
      <c r="X60" s="269">
        <f t="shared" si="119"/>
        <v>0</v>
      </c>
      <c r="Y60" s="269">
        <f t="shared" si="119"/>
        <v>0</v>
      </c>
      <c r="Z60" s="269">
        <f t="shared" si="119"/>
        <v>0</v>
      </c>
      <c r="AA60" s="269">
        <f t="shared" ref="AA60:AE60" si="120">SUM(AA61:AA68)</f>
        <v>0</v>
      </c>
      <c r="AB60" s="269">
        <f t="shared" si="120"/>
        <v>0</v>
      </c>
      <c r="AC60" s="269">
        <f t="shared" si="120"/>
        <v>0</v>
      </c>
      <c r="AD60" s="269">
        <f t="shared" si="120"/>
        <v>0</v>
      </c>
      <c r="AE60" s="269">
        <f t="shared" si="120"/>
        <v>0</v>
      </c>
      <c r="AF60" s="401">
        <f t="shared" ref="AF60" si="121">SUM(AF61:AF68)</f>
        <v>0</v>
      </c>
      <c r="AG60" s="411">
        <f t="shared" ref="AG60" si="122">SUM(AG61:AG68)</f>
        <v>0</v>
      </c>
      <c r="AH60" s="269">
        <f t="shared" ref="AH60" si="123">SUM(AH61:AH68)</f>
        <v>0</v>
      </c>
      <c r="AI60" s="269">
        <f t="shared" ref="AI60" si="124">SUM(AI61:AI68)</f>
        <v>0</v>
      </c>
      <c r="AJ60" s="269">
        <f t="shared" ref="AJ60" si="125">SUM(AJ61:AJ68)</f>
        <v>0</v>
      </c>
      <c r="AK60" s="269">
        <f t="shared" ref="AK60" si="126">SUM(AK61:AK68)</f>
        <v>0</v>
      </c>
      <c r="AL60" s="269">
        <f t="shared" ref="AL60" si="127">SUM(AL61:AL68)</f>
        <v>0</v>
      </c>
      <c r="AM60" s="269">
        <f t="shared" ref="AM60" si="128">SUM(AM61:AM68)</f>
        <v>0</v>
      </c>
      <c r="AN60" s="269">
        <f t="shared" ref="AN60" si="129">SUM(AN61:AN68)</f>
        <v>0</v>
      </c>
      <c r="AO60" s="269">
        <f t="shared" ref="AO60" si="130">SUM(AO61:AO68)</f>
        <v>0</v>
      </c>
      <c r="AP60" s="269">
        <f t="shared" ref="AP60" si="131">SUM(AP61:AP68)</f>
        <v>0</v>
      </c>
      <c r="AQ60" s="269">
        <f t="shared" ref="AQ60" si="132">SUM(AQ61:AQ68)</f>
        <v>0</v>
      </c>
      <c r="AR60" s="401">
        <f t="shared" ref="AR60" si="133">SUM(AR61:AR68)</f>
        <v>0</v>
      </c>
      <c r="AS60" s="411">
        <f t="shared" ref="AS60" si="134">SUM(AS61:AS68)</f>
        <v>0</v>
      </c>
      <c r="AT60" s="269">
        <f t="shared" ref="AT60" si="135">SUM(AT61:AT68)</f>
        <v>0</v>
      </c>
      <c r="AU60" s="269">
        <f t="shared" ref="AU60" si="136">SUM(AU61:AU68)</f>
        <v>0</v>
      </c>
      <c r="AV60" s="269">
        <f t="shared" ref="AV60" si="137">SUM(AV61:AV68)</f>
        <v>0</v>
      </c>
      <c r="AW60" s="269">
        <f t="shared" ref="AW60" si="138">SUM(AW61:AW68)</f>
        <v>0</v>
      </c>
      <c r="AX60" s="269">
        <f t="shared" ref="AX60" si="139">SUM(AX61:AX68)</f>
        <v>0</v>
      </c>
      <c r="AY60" s="441">
        <f>SUM(R60:AX60)</f>
        <v>0</v>
      </c>
      <c r="AZ60" s="442">
        <f>+AY60+N60</f>
        <v>0</v>
      </c>
      <c r="BA60" s="443">
        <f>+G60-AZ60</f>
        <v>0</v>
      </c>
    </row>
    <row r="61" spans="1:53" s="4" customFormat="1" ht="15" customHeight="1" x14ac:dyDescent="0.5">
      <c r="A61" s="339"/>
      <c r="B61" s="468"/>
      <c r="C61" s="340"/>
      <c r="D61" s="340"/>
      <c r="E61" s="249"/>
      <c r="F61" s="370">
        <f t="shared" si="34"/>
        <v>0</v>
      </c>
      <c r="G61" s="249"/>
      <c r="H61" s="572">
        <f t="shared" si="9"/>
        <v>0</v>
      </c>
      <c r="I61" s="231"/>
      <c r="J61" s="370">
        <f t="shared" si="35"/>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9"/>
      <c r="B62" s="468"/>
      <c r="C62" s="340"/>
      <c r="D62" s="346"/>
      <c r="E62" s="249"/>
      <c r="F62" s="370">
        <f t="shared" si="34"/>
        <v>0</v>
      </c>
      <c r="G62" s="249"/>
      <c r="H62" s="572">
        <f t="shared" si="9"/>
        <v>0</v>
      </c>
      <c r="I62" s="231"/>
      <c r="J62" s="370">
        <f t="shared" si="35"/>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40">SUM(R62:AX62)</f>
        <v>0</v>
      </c>
      <c r="AZ62" s="442">
        <f t="shared" ref="AZ62:AZ67" si="141">+AY62+N62</f>
        <v>0</v>
      </c>
      <c r="BA62" s="443">
        <f t="shared" ref="BA62:BA67" si="142">+G62-AZ62</f>
        <v>0</v>
      </c>
    </row>
    <row r="63" spans="1:53" s="4" customFormat="1" ht="15" customHeight="1" x14ac:dyDescent="0.5">
      <c r="A63" s="339"/>
      <c r="B63" s="468"/>
      <c r="C63" s="340"/>
      <c r="D63" s="346"/>
      <c r="E63" s="249"/>
      <c r="F63" s="370">
        <f t="shared" si="34"/>
        <v>0</v>
      </c>
      <c r="G63" s="249">
        <v>0</v>
      </c>
      <c r="H63" s="572">
        <f t="shared" si="9"/>
        <v>0</v>
      </c>
      <c r="I63" s="231"/>
      <c r="J63" s="370">
        <f t="shared" si="35"/>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40"/>
        <v>0</v>
      </c>
      <c r="AZ63" s="442">
        <f t="shared" si="141"/>
        <v>0</v>
      </c>
      <c r="BA63" s="443">
        <f t="shared" si="142"/>
        <v>0</v>
      </c>
    </row>
    <row r="64" spans="1:53" s="4" customFormat="1" ht="15" customHeight="1" x14ac:dyDescent="0.5">
      <c r="A64" s="339"/>
      <c r="B64" s="468"/>
      <c r="C64" s="340"/>
      <c r="D64" s="346"/>
      <c r="E64" s="249"/>
      <c r="F64" s="370">
        <f t="shared" si="34"/>
        <v>0</v>
      </c>
      <c r="G64" s="249">
        <v>0</v>
      </c>
      <c r="H64" s="572">
        <f t="shared" si="9"/>
        <v>0</v>
      </c>
      <c r="I64" s="231"/>
      <c r="J64" s="370">
        <f t="shared" si="35"/>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40"/>
        <v>0</v>
      </c>
      <c r="AZ64" s="442">
        <f t="shared" si="141"/>
        <v>0</v>
      </c>
      <c r="BA64" s="443">
        <f t="shared" si="142"/>
        <v>0</v>
      </c>
    </row>
    <row r="65" spans="1:53" s="4" customFormat="1" ht="15" customHeight="1" x14ac:dyDescent="0.5">
      <c r="A65" s="339"/>
      <c r="B65" s="468"/>
      <c r="C65" s="340"/>
      <c r="D65" s="346"/>
      <c r="E65" s="249"/>
      <c r="F65" s="370">
        <f t="shared" si="34"/>
        <v>0</v>
      </c>
      <c r="G65" s="249">
        <v>0</v>
      </c>
      <c r="H65" s="572">
        <f t="shared" si="9"/>
        <v>0</v>
      </c>
      <c r="I65" s="231"/>
      <c r="J65" s="370">
        <f t="shared" si="35"/>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40"/>
        <v>0</v>
      </c>
      <c r="AZ65" s="442">
        <f t="shared" si="141"/>
        <v>0</v>
      </c>
      <c r="BA65" s="443">
        <f t="shared" si="142"/>
        <v>0</v>
      </c>
    </row>
    <row r="66" spans="1:53" s="4" customFormat="1" ht="15" customHeight="1" x14ac:dyDescent="0.5">
      <c r="A66" s="339"/>
      <c r="B66" s="468"/>
      <c r="C66" s="340"/>
      <c r="D66" s="346"/>
      <c r="E66" s="249"/>
      <c r="F66" s="370">
        <f t="shared" si="34"/>
        <v>0</v>
      </c>
      <c r="G66" s="249">
        <v>0</v>
      </c>
      <c r="H66" s="572">
        <f t="shared" si="9"/>
        <v>0</v>
      </c>
      <c r="I66" s="231"/>
      <c r="J66" s="370">
        <f t="shared" si="35"/>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40"/>
        <v>0</v>
      </c>
      <c r="AZ66" s="442">
        <f t="shared" si="141"/>
        <v>0</v>
      </c>
      <c r="BA66" s="443">
        <f t="shared" si="142"/>
        <v>0</v>
      </c>
    </row>
    <row r="67" spans="1:53" s="4" customFormat="1" ht="15" customHeight="1" x14ac:dyDescent="0.5">
      <c r="A67" s="339"/>
      <c r="B67" s="468" t="str">
        <f>+B60</f>
        <v>ZK106.K248.C565</v>
      </c>
      <c r="C67" s="340"/>
      <c r="D67" s="346"/>
      <c r="E67" s="249"/>
      <c r="F67" s="370">
        <f t="shared" si="34"/>
        <v>0</v>
      </c>
      <c r="G67" s="249">
        <v>0</v>
      </c>
      <c r="H67" s="572">
        <f t="shared" si="9"/>
        <v>0</v>
      </c>
      <c r="I67" s="231"/>
      <c r="J67" s="370">
        <f t="shared" si="35"/>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40"/>
        <v>0</v>
      </c>
      <c r="AZ67" s="442">
        <f t="shared" si="141"/>
        <v>0</v>
      </c>
      <c r="BA67" s="443">
        <f t="shared" si="142"/>
        <v>0</v>
      </c>
    </row>
    <row r="68" spans="1:53" s="4" customFormat="1" ht="15" customHeight="1" thickBot="1" x14ac:dyDescent="0.55000000000000004">
      <c r="A68" s="169"/>
      <c r="B68" s="461"/>
      <c r="C68" s="274" t="s">
        <v>301</v>
      </c>
      <c r="D68" s="274"/>
      <c r="E68" s="277"/>
      <c r="F68" s="370">
        <f t="shared" si="34"/>
        <v>0</v>
      </c>
      <c r="G68" s="277">
        <v>0</v>
      </c>
      <c r="H68" s="579">
        <f t="shared" si="9"/>
        <v>0</v>
      </c>
      <c r="I68" s="227"/>
      <c r="J68" s="370">
        <f t="shared" si="35"/>
        <v>0</v>
      </c>
      <c r="K68" s="277">
        <v>0</v>
      </c>
      <c r="L68" s="228"/>
      <c r="M68" s="277"/>
      <c r="N68" s="579">
        <f>+IFERROR(VLOOKUP(B67,Sheet1!B:D,2,FALSE),0)</f>
        <v>0</v>
      </c>
      <c r="O68" s="579">
        <f>+IFERROR(VLOOKUP(B67,Sheet1!B:D,3,FALSE)+VLOOKUP(B67,Sheet1!B:E,4,FALSE),0)</f>
        <v>0</v>
      </c>
      <c r="P68" s="579">
        <f>+IFERROR(VLOOKUP(C67,Sheet1!C:E,3,FALSE)+VLOOKUP(C67,Sheet1!C:F,4,FALSE),0)</f>
        <v>0</v>
      </c>
      <c r="Q68" s="579">
        <f>+IFERROR(VLOOKUP(D67,Sheet1!D:F,3,FALSE)+VLOOKUP(D67,Sheet1!D:G,4,FALSE),0)</f>
        <v>0</v>
      </c>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6" t="s">
        <v>156</v>
      </c>
      <c r="B69" s="458" t="str">
        <f>+LEFT($E$5,5)&amp;"."&amp;A69&amp;"."&amp;$E$3</f>
        <v>ZK106.K249.C565</v>
      </c>
      <c r="C69" s="343" t="s">
        <v>301</v>
      </c>
      <c r="D69" s="343"/>
      <c r="E69" s="229">
        <f t="shared" ref="E69:L69" si="143">SUM(E70:E77)</f>
        <v>0</v>
      </c>
      <c r="F69" s="434">
        <f t="shared" si="143"/>
        <v>0</v>
      </c>
      <c r="G69" s="229">
        <f t="shared" si="143"/>
        <v>0</v>
      </c>
      <c r="H69" s="229">
        <f t="shared" si="143"/>
        <v>0</v>
      </c>
      <c r="I69" s="203">
        <f t="shared" si="143"/>
        <v>0</v>
      </c>
      <c r="J69" s="321">
        <f t="shared" si="143"/>
        <v>0</v>
      </c>
      <c r="K69" s="203">
        <f t="shared" si="143"/>
        <v>0</v>
      </c>
      <c r="L69" s="219">
        <f t="shared" si="143"/>
        <v>0</v>
      </c>
      <c r="M69" s="219"/>
      <c r="N69" s="602"/>
      <c r="O69" s="602"/>
      <c r="P69" s="602"/>
      <c r="Q69" s="602"/>
      <c r="R69" s="265">
        <f>SUM(R70:R77)</f>
        <v>0</v>
      </c>
      <c r="S69" s="269">
        <f>SUM(S70:S77)</f>
        <v>0</v>
      </c>
      <c r="T69" s="401">
        <f t="shared" ref="T69:Z69" si="144">SUM(T70:T77)</f>
        <v>0</v>
      </c>
      <c r="U69" s="411">
        <f t="shared" si="144"/>
        <v>0</v>
      </c>
      <c r="V69" s="269">
        <f t="shared" si="144"/>
        <v>0</v>
      </c>
      <c r="W69" s="269">
        <f t="shared" si="144"/>
        <v>0</v>
      </c>
      <c r="X69" s="269">
        <f t="shared" si="144"/>
        <v>0</v>
      </c>
      <c r="Y69" s="269">
        <f t="shared" si="144"/>
        <v>0</v>
      </c>
      <c r="Z69" s="269">
        <f t="shared" si="144"/>
        <v>0</v>
      </c>
      <c r="AA69" s="269">
        <f t="shared" ref="AA69:AE69" si="145">SUM(AA70:AA77)</f>
        <v>0</v>
      </c>
      <c r="AB69" s="269">
        <f t="shared" si="145"/>
        <v>0</v>
      </c>
      <c r="AC69" s="269">
        <f t="shared" si="145"/>
        <v>0</v>
      </c>
      <c r="AD69" s="269">
        <f t="shared" si="145"/>
        <v>0</v>
      </c>
      <c r="AE69" s="269">
        <f t="shared" si="145"/>
        <v>0</v>
      </c>
      <c r="AF69" s="401">
        <f t="shared" ref="AF69" si="146">SUM(AF70:AF77)</f>
        <v>0</v>
      </c>
      <c r="AG69" s="411">
        <f t="shared" ref="AG69" si="147">SUM(AG70:AG77)</f>
        <v>0</v>
      </c>
      <c r="AH69" s="269">
        <f t="shared" ref="AH69" si="148">SUM(AH70:AH77)</f>
        <v>0</v>
      </c>
      <c r="AI69" s="269">
        <f t="shared" ref="AI69" si="149">SUM(AI70:AI77)</f>
        <v>0</v>
      </c>
      <c r="AJ69" s="269">
        <f t="shared" ref="AJ69" si="150">SUM(AJ70:AJ77)</f>
        <v>0</v>
      </c>
      <c r="AK69" s="269">
        <f t="shared" ref="AK69" si="151">SUM(AK70:AK77)</f>
        <v>0</v>
      </c>
      <c r="AL69" s="269">
        <f t="shared" ref="AL69" si="152">SUM(AL70:AL77)</f>
        <v>0</v>
      </c>
      <c r="AM69" s="269">
        <f t="shared" ref="AM69" si="153">SUM(AM70:AM77)</f>
        <v>0</v>
      </c>
      <c r="AN69" s="269">
        <f t="shared" ref="AN69" si="154">SUM(AN70:AN77)</f>
        <v>0</v>
      </c>
      <c r="AO69" s="269">
        <f t="shared" ref="AO69" si="155">SUM(AO70:AO77)</f>
        <v>0</v>
      </c>
      <c r="AP69" s="269">
        <f t="shared" ref="AP69" si="156">SUM(AP70:AP77)</f>
        <v>0</v>
      </c>
      <c r="AQ69" s="269">
        <f t="shared" ref="AQ69" si="157">SUM(AQ70:AQ77)</f>
        <v>0</v>
      </c>
      <c r="AR69" s="401">
        <f t="shared" ref="AR69" si="158">SUM(AR70:AR77)</f>
        <v>0</v>
      </c>
      <c r="AS69" s="411">
        <f t="shared" ref="AS69" si="159">SUM(AS70:AS77)</f>
        <v>0</v>
      </c>
      <c r="AT69" s="269">
        <f t="shared" ref="AT69" si="160">SUM(AT70:AT77)</f>
        <v>0</v>
      </c>
      <c r="AU69" s="269">
        <f t="shared" ref="AU69" si="161">SUM(AU70:AU77)</f>
        <v>0</v>
      </c>
      <c r="AV69" s="269">
        <f t="shared" ref="AV69" si="162">SUM(AV70:AV77)</f>
        <v>0</v>
      </c>
      <c r="AW69" s="269">
        <f t="shared" ref="AW69" si="163">SUM(AW70:AW77)</f>
        <v>0</v>
      </c>
      <c r="AX69" s="269">
        <f t="shared" ref="AX69" si="164">SUM(AX70:AX77)</f>
        <v>0</v>
      </c>
      <c r="AY69" s="441">
        <f>SUM(R69:AX69)</f>
        <v>0</v>
      </c>
      <c r="AZ69" s="442">
        <f>+AY69+N69</f>
        <v>0</v>
      </c>
      <c r="BA69" s="443">
        <f>+G69-AZ69</f>
        <v>0</v>
      </c>
    </row>
    <row r="70" spans="1:53" s="4" customFormat="1" ht="15" customHeight="1" x14ac:dyDescent="0.5">
      <c r="A70" s="337"/>
      <c r="B70" s="467"/>
      <c r="C70" s="340"/>
      <c r="D70" s="340"/>
      <c r="E70" s="249"/>
      <c r="F70" s="370">
        <f t="shared" si="34"/>
        <v>0</v>
      </c>
      <c r="G70" s="249">
        <v>0</v>
      </c>
      <c r="H70" s="572">
        <f t="shared" si="9"/>
        <v>0</v>
      </c>
      <c r="I70" s="231"/>
      <c r="J70" s="370">
        <f t="shared" si="35"/>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7"/>
      <c r="B71" s="467"/>
      <c r="C71" s="340"/>
      <c r="D71" s="346"/>
      <c r="E71" s="249"/>
      <c r="F71" s="370">
        <f t="shared" si="34"/>
        <v>0</v>
      </c>
      <c r="G71" s="249">
        <v>0</v>
      </c>
      <c r="H71" s="572">
        <f t="shared" si="9"/>
        <v>0</v>
      </c>
      <c r="I71" s="231"/>
      <c r="J71" s="370">
        <f t="shared" si="35"/>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65">SUM(R71:AX71)</f>
        <v>0</v>
      </c>
      <c r="AZ71" s="442">
        <f t="shared" ref="AZ71:AZ76" si="166">+AY71+N71</f>
        <v>0</v>
      </c>
      <c r="BA71" s="443">
        <f t="shared" ref="BA71:BA76" si="167">+G71-AZ71</f>
        <v>0</v>
      </c>
    </row>
    <row r="72" spans="1:53" s="4" customFormat="1" ht="15" customHeight="1" x14ac:dyDescent="0.5">
      <c r="A72" s="337"/>
      <c r="B72" s="467"/>
      <c r="C72" s="340"/>
      <c r="D72" s="346"/>
      <c r="E72" s="249"/>
      <c r="F72" s="370">
        <f t="shared" si="34"/>
        <v>0</v>
      </c>
      <c r="G72" s="249">
        <v>0</v>
      </c>
      <c r="H72" s="572">
        <f t="shared" si="9"/>
        <v>0</v>
      </c>
      <c r="I72" s="231"/>
      <c r="J72" s="370">
        <f t="shared" si="35"/>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65"/>
        <v>0</v>
      </c>
      <c r="AZ72" s="442">
        <f t="shared" si="166"/>
        <v>0</v>
      </c>
      <c r="BA72" s="443">
        <f t="shared" si="167"/>
        <v>0</v>
      </c>
    </row>
    <row r="73" spans="1:53" s="4" customFormat="1" ht="15" customHeight="1" x14ac:dyDescent="0.5">
      <c r="A73" s="337"/>
      <c r="B73" s="467"/>
      <c r="C73" s="340"/>
      <c r="D73" s="346"/>
      <c r="E73" s="249"/>
      <c r="F73" s="370">
        <f t="shared" si="34"/>
        <v>0</v>
      </c>
      <c r="G73" s="249">
        <v>0</v>
      </c>
      <c r="H73" s="572">
        <f t="shared" si="9"/>
        <v>0</v>
      </c>
      <c r="I73" s="231"/>
      <c r="J73" s="370">
        <f t="shared" si="35"/>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65"/>
        <v>0</v>
      </c>
      <c r="AZ73" s="442">
        <f t="shared" si="166"/>
        <v>0</v>
      </c>
      <c r="BA73" s="443">
        <f t="shared" si="167"/>
        <v>0</v>
      </c>
    </row>
    <row r="74" spans="1:53" s="4" customFormat="1" ht="15" customHeight="1" x14ac:dyDescent="0.5">
      <c r="A74" s="337"/>
      <c r="B74" s="467"/>
      <c r="C74" s="340"/>
      <c r="D74" s="346"/>
      <c r="E74" s="249"/>
      <c r="F74" s="370">
        <f t="shared" si="34"/>
        <v>0</v>
      </c>
      <c r="G74" s="249">
        <v>0</v>
      </c>
      <c r="H74" s="572">
        <f t="shared" ref="H74:H113" si="168">SUM(N74:AX74)</f>
        <v>0</v>
      </c>
      <c r="I74" s="231"/>
      <c r="J74" s="370">
        <f t="shared" si="35"/>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65"/>
        <v>0</v>
      </c>
      <c r="AZ74" s="442">
        <f t="shared" si="166"/>
        <v>0</v>
      </c>
      <c r="BA74" s="443">
        <f t="shared" si="167"/>
        <v>0</v>
      </c>
    </row>
    <row r="75" spans="1:53" s="4" customFormat="1" ht="15" customHeight="1" x14ac:dyDescent="0.5">
      <c r="A75" s="337"/>
      <c r="B75" s="467" t="str">
        <f>+B69</f>
        <v>ZK106.K249.C565</v>
      </c>
      <c r="C75" s="340"/>
      <c r="D75" s="346"/>
      <c r="E75" s="249"/>
      <c r="F75" s="370">
        <f t="shared" si="34"/>
        <v>0</v>
      </c>
      <c r="G75" s="249">
        <v>0</v>
      </c>
      <c r="H75" s="572">
        <f t="shared" si="168"/>
        <v>0</v>
      </c>
      <c r="I75" s="231"/>
      <c r="J75" s="370">
        <f t="shared" si="35"/>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65"/>
        <v>0</v>
      </c>
      <c r="AZ75" s="442">
        <f t="shared" si="166"/>
        <v>0</v>
      </c>
      <c r="BA75" s="443">
        <f t="shared" si="167"/>
        <v>0</v>
      </c>
    </row>
    <row r="76" spans="1:53" s="4" customFormat="1" ht="15" customHeight="1" x14ac:dyDescent="0.5">
      <c r="A76" s="339"/>
      <c r="B76" s="468" t="str">
        <f>+B69</f>
        <v>ZK106.K249.C565</v>
      </c>
      <c r="C76" s="340"/>
      <c r="D76" s="346"/>
      <c r="E76" s="249"/>
      <c r="F76" s="370">
        <f t="shared" si="34"/>
        <v>0</v>
      </c>
      <c r="G76" s="249">
        <v>0</v>
      </c>
      <c r="H76" s="572">
        <f t="shared" si="168"/>
        <v>0</v>
      </c>
      <c r="I76" s="231"/>
      <c r="J76" s="370">
        <f t="shared" si="35"/>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65"/>
        <v>0</v>
      </c>
      <c r="AZ76" s="442">
        <f t="shared" si="166"/>
        <v>0</v>
      </c>
      <c r="BA76" s="443">
        <f t="shared" si="167"/>
        <v>0</v>
      </c>
    </row>
    <row r="77" spans="1:53" s="4" customFormat="1" ht="15" customHeight="1" thickBot="1" x14ac:dyDescent="0.55000000000000004">
      <c r="A77" s="169"/>
      <c r="B77" s="461"/>
      <c r="C77" s="274" t="s">
        <v>301</v>
      </c>
      <c r="D77" s="274"/>
      <c r="E77" s="277"/>
      <c r="F77" s="370">
        <f t="shared" si="34"/>
        <v>0</v>
      </c>
      <c r="G77" s="277">
        <v>0</v>
      </c>
      <c r="H77" s="579">
        <f t="shared" si="168"/>
        <v>0</v>
      </c>
      <c r="I77" s="227"/>
      <c r="J77" s="370">
        <f t="shared" si="35"/>
        <v>0</v>
      </c>
      <c r="K77" s="277">
        <v>0</v>
      </c>
      <c r="L77" s="228"/>
      <c r="M77" s="277"/>
      <c r="N77" s="568">
        <f>+IFERROR(VLOOKUP(B76,Sheet1!B:D,2,FALSE),0)</f>
        <v>0</v>
      </c>
      <c r="O77" s="568">
        <f>+IFERROR(VLOOKUP(B76,Sheet1!B:D,3,FALSE)+VLOOKUP(B76,Sheet1!B:E,4,FALSE),0)</f>
        <v>0</v>
      </c>
      <c r="P77" s="568">
        <f>+IFERROR(VLOOKUP(C76,Sheet1!C:E,3,FALSE)+VLOOKUP(C76,Sheet1!C:F,4,FALSE),0)</f>
        <v>0</v>
      </c>
      <c r="Q77" s="568">
        <f>+IFERROR(VLOOKUP(D76,Sheet1!D:F,3,FALSE)+VLOOKUP(D76,Sheet1!D:G,4,FALSE),0)</f>
        <v>0</v>
      </c>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6" t="s">
        <v>157</v>
      </c>
      <c r="B78" s="458" t="str">
        <f>+LEFT($E$5,5)&amp;"."&amp;A78&amp;"."&amp;$E$3</f>
        <v>ZK106.K250.C565</v>
      </c>
      <c r="C78" s="343" t="s">
        <v>158</v>
      </c>
      <c r="D78" s="343"/>
      <c r="E78" s="229">
        <f t="shared" ref="E78:L78" si="169">SUM(E79:E86)</f>
        <v>0</v>
      </c>
      <c r="F78" s="434">
        <f t="shared" si="169"/>
        <v>0</v>
      </c>
      <c r="G78" s="229">
        <f t="shared" si="169"/>
        <v>0</v>
      </c>
      <c r="H78" s="229">
        <f t="shared" si="169"/>
        <v>0</v>
      </c>
      <c r="I78" s="203">
        <f t="shared" si="169"/>
        <v>0</v>
      </c>
      <c r="J78" s="321">
        <f t="shared" si="169"/>
        <v>0</v>
      </c>
      <c r="K78" s="203">
        <f t="shared" si="169"/>
        <v>0</v>
      </c>
      <c r="L78" s="219">
        <f t="shared" si="169"/>
        <v>0</v>
      </c>
      <c r="M78" s="219"/>
      <c r="N78" s="198">
        <f>SUM(N79:N86)</f>
        <v>0</v>
      </c>
      <c r="O78" s="198">
        <f>+IFERROR(VLOOKUP(B77,Sheet1!B:D,3,FALSE)+VLOOKUP(B77,Sheet1!B:E,4,FALSE),0)</f>
        <v>0</v>
      </c>
      <c r="P78" s="198">
        <f>+IFERROR(VLOOKUP(C77,Sheet1!C:E,3,FALSE)+VLOOKUP(C77,Sheet1!C:F,4,FALSE),0)</f>
        <v>0</v>
      </c>
      <c r="Q78" s="198">
        <f>+IFERROR(VLOOKUP(D77,Sheet1!D:F,3,FALSE)+VLOOKUP(D77,Sheet1!D:G,4,FALSE),0)</f>
        <v>0</v>
      </c>
      <c r="R78" s="265">
        <f>SUM(R79:R86)</f>
        <v>0</v>
      </c>
      <c r="S78" s="269">
        <f>SUM(S79:S86)</f>
        <v>0</v>
      </c>
      <c r="T78" s="401">
        <f t="shared" ref="T78:Z78" si="170">SUM(T79:T86)</f>
        <v>0</v>
      </c>
      <c r="U78" s="411">
        <f t="shared" si="170"/>
        <v>0</v>
      </c>
      <c r="V78" s="269">
        <f t="shared" si="170"/>
        <v>0</v>
      </c>
      <c r="W78" s="269">
        <f t="shared" si="170"/>
        <v>0</v>
      </c>
      <c r="X78" s="269">
        <f t="shared" si="170"/>
        <v>0</v>
      </c>
      <c r="Y78" s="269">
        <f t="shared" si="170"/>
        <v>0</v>
      </c>
      <c r="Z78" s="269">
        <f t="shared" si="170"/>
        <v>0</v>
      </c>
      <c r="AA78" s="269">
        <f t="shared" ref="AA78:AE78" si="171">SUM(AA79:AA86)</f>
        <v>0</v>
      </c>
      <c r="AB78" s="269">
        <f t="shared" si="171"/>
        <v>0</v>
      </c>
      <c r="AC78" s="269">
        <f t="shared" si="171"/>
        <v>0</v>
      </c>
      <c r="AD78" s="269">
        <f t="shared" si="171"/>
        <v>0</v>
      </c>
      <c r="AE78" s="269">
        <f t="shared" si="171"/>
        <v>0</v>
      </c>
      <c r="AF78" s="401">
        <f t="shared" ref="AF78" si="172">SUM(AF79:AF86)</f>
        <v>0</v>
      </c>
      <c r="AG78" s="411">
        <f t="shared" ref="AG78" si="173">SUM(AG79:AG86)</f>
        <v>0</v>
      </c>
      <c r="AH78" s="269">
        <f t="shared" ref="AH78" si="174">SUM(AH79:AH86)</f>
        <v>0</v>
      </c>
      <c r="AI78" s="269">
        <f t="shared" ref="AI78" si="175">SUM(AI79:AI86)</f>
        <v>0</v>
      </c>
      <c r="AJ78" s="269">
        <f t="shared" ref="AJ78" si="176">SUM(AJ79:AJ86)</f>
        <v>0</v>
      </c>
      <c r="AK78" s="269">
        <f t="shared" ref="AK78" si="177">SUM(AK79:AK86)</f>
        <v>0</v>
      </c>
      <c r="AL78" s="269">
        <f t="shared" ref="AL78" si="178">SUM(AL79:AL86)</f>
        <v>0</v>
      </c>
      <c r="AM78" s="269">
        <f t="shared" ref="AM78" si="179">SUM(AM79:AM86)</f>
        <v>0</v>
      </c>
      <c r="AN78" s="269">
        <f t="shared" ref="AN78" si="180">SUM(AN79:AN86)</f>
        <v>0</v>
      </c>
      <c r="AO78" s="269">
        <f t="shared" ref="AO78" si="181">SUM(AO79:AO86)</f>
        <v>0</v>
      </c>
      <c r="AP78" s="269">
        <f t="shared" ref="AP78" si="182">SUM(AP79:AP86)</f>
        <v>0</v>
      </c>
      <c r="AQ78" s="269">
        <f t="shared" ref="AQ78" si="183">SUM(AQ79:AQ86)</f>
        <v>0</v>
      </c>
      <c r="AR78" s="401">
        <f t="shared" ref="AR78" si="184">SUM(AR79:AR86)</f>
        <v>0</v>
      </c>
      <c r="AS78" s="411">
        <f t="shared" ref="AS78" si="185">SUM(AS79:AS86)</f>
        <v>0</v>
      </c>
      <c r="AT78" s="269">
        <f t="shared" ref="AT78" si="186">SUM(AT79:AT86)</f>
        <v>0</v>
      </c>
      <c r="AU78" s="269">
        <f t="shared" ref="AU78" si="187">SUM(AU79:AU86)</f>
        <v>0</v>
      </c>
      <c r="AV78" s="269">
        <f t="shared" ref="AV78" si="188">SUM(AV79:AV86)</f>
        <v>0</v>
      </c>
      <c r="AW78" s="269">
        <f t="shared" ref="AW78" si="189">SUM(AW79:AW86)</f>
        <v>0</v>
      </c>
      <c r="AX78" s="269">
        <f t="shared" ref="AX78" si="190">SUM(AX79:AX86)</f>
        <v>0</v>
      </c>
      <c r="AY78" s="441">
        <f>SUM(R78:AX78)</f>
        <v>0</v>
      </c>
      <c r="AZ78" s="442">
        <f>+AY78+N78</f>
        <v>0</v>
      </c>
      <c r="BA78" s="443">
        <f>+G78-AZ78</f>
        <v>0</v>
      </c>
    </row>
    <row r="79" spans="1:53" s="4" customFormat="1" ht="15" customHeight="1" x14ac:dyDescent="0.5">
      <c r="A79" s="337"/>
      <c r="B79" s="467"/>
      <c r="C79" s="340"/>
      <c r="D79" s="340"/>
      <c r="E79" s="249"/>
      <c r="F79" s="370">
        <f t="shared" ref="F79:F113" si="191">-E79+G79</f>
        <v>0</v>
      </c>
      <c r="G79" s="249">
        <v>0</v>
      </c>
      <c r="H79" s="572">
        <f t="shared" si="168"/>
        <v>0</v>
      </c>
      <c r="I79" s="231"/>
      <c r="J79" s="370">
        <f t="shared" ref="J79:J113" si="192">-I79+K79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7"/>
      <c r="B80" s="467"/>
      <c r="C80" s="340"/>
      <c r="D80" s="346"/>
      <c r="E80" s="249"/>
      <c r="F80" s="370">
        <f t="shared" si="191"/>
        <v>0</v>
      </c>
      <c r="G80" s="249">
        <v>0</v>
      </c>
      <c r="H80" s="572">
        <f t="shared" si="168"/>
        <v>0</v>
      </c>
      <c r="I80" s="231"/>
      <c r="J80" s="370">
        <f t="shared" si="192"/>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93">SUM(R80:AX80)</f>
        <v>0</v>
      </c>
      <c r="AZ80" s="442">
        <f t="shared" ref="AZ80:AZ85" si="194">+AY80+N80</f>
        <v>0</v>
      </c>
      <c r="BA80" s="443">
        <f t="shared" ref="BA80:BA85" si="195">+G80-AZ80</f>
        <v>0</v>
      </c>
    </row>
    <row r="81" spans="1:53" s="4" customFormat="1" ht="15" customHeight="1" x14ac:dyDescent="0.5">
      <c r="A81" s="337"/>
      <c r="B81" s="467"/>
      <c r="C81" s="340"/>
      <c r="D81" s="346"/>
      <c r="E81" s="249"/>
      <c r="F81" s="370">
        <f t="shared" si="191"/>
        <v>0</v>
      </c>
      <c r="G81" s="249">
        <v>0</v>
      </c>
      <c r="H81" s="572">
        <f t="shared" si="168"/>
        <v>0</v>
      </c>
      <c r="I81" s="231"/>
      <c r="J81" s="370">
        <f t="shared" si="192"/>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93"/>
        <v>0</v>
      </c>
      <c r="AZ81" s="442">
        <f t="shared" si="194"/>
        <v>0</v>
      </c>
      <c r="BA81" s="443">
        <f t="shared" si="195"/>
        <v>0</v>
      </c>
    </row>
    <row r="82" spans="1:53" s="4" customFormat="1" ht="15" customHeight="1" x14ac:dyDescent="0.5">
      <c r="A82" s="337"/>
      <c r="B82" s="467"/>
      <c r="C82" s="340"/>
      <c r="D82" s="346"/>
      <c r="E82" s="249"/>
      <c r="F82" s="370">
        <f t="shared" si="191"/>
        <v>0</v>
      </c>
      <c r="G82" s="249">
        <v>0</v>
      </c>
      <c r="H82" s="572">
        <f t="shared" si="168"/>
        <v>0</v>
      </c>
      <c r="I82" s="231"/>
      <c r="J82" s="370">
        <f t="shared" si="192"/>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93"/>
        <v>0</v>
      </c>
      <c r="AZ82" s="442">
        <f t="shared" si="194"/>
        <v>0</v>
      </c>
      <c r="BA82" s="443">
        <f t="shared" si="195"/>
        <v>0</v>
      </c>
    </row>
    <row r="83" spans="1:53" s="4" customFormat="1" ht="15" customHeight="1" x14ac:dyDescent="0.5">
      <c r="A83" s="337"/>
      <c r="B83" s="467"/>
      <c r="C83" s="340"/>
      <c r="D83" s="346"/>
      <c r="E83" s="249"/>
      <c r="F83" s="370">
        <f t="shared" si="191"/>
        <v>0</v>
      </c>
      <c r="G83" s="249">
        <v>0</v>
      </c>
      <c r="H83" s="572">
        <f t="shared" si="168"/>
        <v>0</v>
      </c>
      <c r="I83" s="231"/>
      <c r="J83" s="370">
        <f t="shared" si="192"/>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93"/>
        <v>0</v>
      </c>
      <c r="AZ83" s="442">
        <f t="shared" si="194"/>
        <v>0</v>
      </c>
      <c r="BA83" s="443">
        <f t="shared" si="195"/>
        <v>0</v>
      </c>
    </row>
    <row r="84" spans="1:53" s="4" customFormat="1" ht="15" customHeight="1" x14ac:dyDescent="0.5">
      <c r="A84" s="337"/>
      <c r="B84" s="467"/>
      <c r="C84" s="340"/>
      <c r="D84" s="346"/>
      <c r="E84" s="249"/>
      <c r="F84" s="370">
        <f t="shared" si="191"/>
        <v>0</v>
      </c>
      <c r="G84" s="249">
        <v>0</v>
      </c>
      <c r="H84" s="572">
        <f t="shared" si="168"/>
        <v>0</v>
      </c>
      <c r="I84" s="231"/>
      <c r="J84" s="370">
        <f t="shared" si="192"/>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93"/>
        <v>0</v>
      </c>
      <c r="AZ84" s="442">
        <f t="shared" si="194"/>
        <v>0</v>
      </c>
      <c r="BA84" s="443">
        <f t="shared" si="195"/>
        <v>0</v>
      </c>
    </row>
    <row r="85" spans="1:53" s="4" customFormat="1" ht="15" customHeight="1" x14ac:dyDescent="0.5">
      <c r="A85" s="337"/>
      <c r="B85" s="467" t="str">
        <f>+B78</f>
        <v>ZK106.K250.C565</v>
      </c>
      <c r="C85" s="340"/>
      <c r="D85" s="346"/>
      <c r="E85" s="249"/>
      <c r="F85" s="370">
        <f t="shared" si="191"/>
        <v>0</v>
      </c>
      <c r="G85" s="249">
        <v>0</v>
      </c>
      <c r="H85" s="572">
        <f t="shared" si="168"/>
        <v>0</v>
      </c>
      <c r="I85" s="231"/>
      <c r="J85" s="370">
        <f t="shared" si="192"/>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93"/>
        <v>0</v>
      </c>
      <c r="AZ85" s="442">
        <f t="shared" si="194"/>
        <v>0</v>
      </c>
      <c r="BA85" s="443">
        <f t="shared" si="195"/>
        <v>0</v>
      </c>
    </row>
    <row r="86" spans="1:53" s="4" customFormat="1" ht="15" customHeight="1" thickBot="1" x14ac:dyDescent="0.55000000000000004">
      <c r="A86" s="169"/>
      <c r="B86" s="461"/>
      <c r="C86" s="274" t="s">
        <v>301</v>
      </c>
      <c r="D86" s="274"/>
      <c r="E86" s="277"/>
      <c r="F86" s="370">
        <f t="shared" si="191"/>
        <v>0</v>
      </c>
      <c r="G86" s="277">
        <v>0</v>
      </c>
      <c r="H86" s="579">
        <f t="shared" si="168"/>
        <v>0</v>
      </c>
      <c r="I86" s="227"/>
      <c r="J86" s="370">
        <f t="shared" si="192"/>
        <v>0</v>
      </c>
      <c r="K86" s="277">
        <v>0</v>
      </c>
      <c r="L86" s="228"/>
      <c r="M86" s="277"/>
      <c r="N86" s="568">
        <f>+IFERROR(VLOOKUP(B85,Sheet1!B:D,2,FALSE),0)</f>
        <v>0</v>
      </c>
      <c r="O86" s="568">
        <f>+IFERROR(VLOOKUP(B85,Sheet1!B:D,3,FALSE)+VLOOKUP(B85,Sheet1!B:E,4,FALSE),0)</f>
        <v>0</v>
      </c>
      <c r="P86" s="568">
        <f>+IFERROR(VLOOKUP(C85,Sheet1!C:E,3,FALSE)+VLOOKUP(C85,Sheet1!C:F,4,FALSE),0)</f>
        <v>0</v>
      </c>
      <c r="Q86" s="568">
        <f>+IFERROR(VLOOKUP(D85,Sheet1!D:F,3,FALSE)+VLOOKUP(D85,Sheet1!D:G,4,FALSE),0)</f>
        <v>0</v>
      </c>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6" t="s">
        <v>159</v>
      </c>
      <c r="B87" s="458" t="str">
        <f>+LEFT($E$5,5)&amp;"."&amp;A87&amp;"."&amp;$E$3</f>
        <v>ZK106.K251.C565</v>
      </c>
      <c r="C87" s="343" t="s">
        <v>160</v>
      </c>
      <c r="D87" s="343"/>
      <c r="E87" s="229">
        <f t="shared" ref="E87:L87" si="196">SUM(E88:E95)</f>
        <v>0</v>
      </c>
      <c r="F87" s="434">
        <f t="shared" si="196"/>
        <v>0</v>
      </c>
      <c r="G87" s="229">
        <f t="shared" si="196"/>
        <v>0</v>
      </c>
      <c r="H87" s="229">
        <f t="shared" si="196"/>
        <v>0</v>
      </c>
      <c r="I87" s="203">
        <f t="shared" si="196"/>
        <v>0</v>
      </c>
      <c r="J87" s="321">
        <f t="shared" si="196"/>
        <v>0</v>
      </c>
      <c r="K87" s="203">
        <f t="shared" si="196"/>
        <v>0</v>
      </c>
      <c r="L87" s="219">
        <f t="shared" si="196"/>
        <v>0</v>
      </c>
      <c r="M87" s="219"/>
      <c r="N87" s="198">
        <f>SUM(N88:N95)</f>
        <v>0</v>
      </c>
      <c r="O87" s="198">
        <f>+IFERROR(VLOOKUP(B86,Sheet1!B:D,3,FALSE)+VLOOKUP(B86,Sheet1!B:E,4,FALSE),0)</f>
        <v>0</v>
      </c>
      <c r="P87" s="198">
        <f>+IFERROR(VLOOKUP(C86,Sheet1!C:E,3,FALSE)+VLOOKUP(C86,Sheet1!C:F,4,FALSE),0)</f>
        <v>0</v>
      </c>
      <c r="Q87" s="198">
        <f>+IFERROR(VLOOKUP(D86,Sheet1!D:F,3,FALSE)+VLOOKUP(D86,Sheet1!D:G,4,FALSE),0)</f>
        <v>0</v>
      </c>
      <c r="R87" s="265">
        <f>SUM(R88:R95)</f>
        <v>0</v>
      </c>
      <c r="S87" s="269">
        <f>SUM(S88:S95)</f>
        <v>0</v>
      </c>
      <c r="T87" s="401">
        <f t="shared" ref="T87:Z87" si="197">SUM(T88:T95)</f>
        <v>0</v>
      </c>
      <c r="U87" s="411">
        <f t="shared" si="197"/>
        <v>0</v>
      </c>
      <c r="V87" s="269">
        <f t="shared" si="197"/>
        <v>0</v>
      </c>
      <c r="W87" s="269">
        <f t="shared" si="197"/>
        <v>0</v>
      </c>
      <c r="X87" s="269">
        <f t="shared" si="197"/>
        <v>0</v>
      </c>
      <c r="Y87" s="269">
        <f t="shared" si="197"/>
        <v>0</v>
      </c>
      <c r="Z87" s="269">
        <f t="shared" si="197"/>
        <v>0</v>
      </c>
      <c r="AA87" s="269">
        <f t="shared" ref="AA87:AE87" si="198">SUM(AA88:AA95)</f>
        <v>0</v>
      </c>
      <c r="AB87" s="269">
        <f t="shared" si="198"/>
        <v>0</v>
      </c>
      <c r="AC87" s="269">
        <f t="shared" si="198"/>
        <v>0</v>
      </c>
      <c r="AD87" s="269">
        <f t="shared" si="198"/>
        <v>0</v>
      </c>
      <c r="AE87" s="269">
        <f t="shared" si="198"/>
        <v>0</v>
      </c>
      <c r="AF87" s="401">
        <f t="shared" ref="AF87" si="199">SUM(AF88:AF95)</f>
        <v>0</v>
      </c>
      <c r="AG87" s="411">
        <f t="shared" ref="AG87" si="200">SUM(AG88:AG95)</f>
        <v>0</v>
      </c>
      <c r="AH87" s="269">
        <f t="shared" ref="AH87" si="201">SUM(AH88:AH95)</f>
        <v>0</v>
      </c>
      <c r="AI87" s="269">
        <f t="shared" ref="AI87" si="202">SUM(AI88:AI95)</f>
        <v>0</v>
      </c>
      <c r="AJ87" s="269">
        <f t="shared" ref="AJ87" si="203">SUM(AJ88:AJ95)</f>
        <v>0</v>
      </c>
      <c r="AK87" s="269">
        <f t="shared" ref="AK87" si="204">SUM(AK88:AK95)</f>
        <v>0</v>
      </c>
      <c r="AL87" s="269">
        <f t="shared" ref="AL87" si="205">SUM(AL88:AL95)</f>
        <v>0</v>
      </c>
      <c r="AM87" s="269">
        <f t="shared" ref="AM87" si="206">SUM(AM88:AM95)</f>
        <v>0</v>
      </c>
      <c r="AN87" s="269">
        <f t="shared" ref="AN87" si="207">SUM(AN88:AN95)</f>
        <v>0</v>
      </c>
      <c r="AO87" s="269">
        <f t="shared" ref="AO87" si="208">SUM(AO88:AO95)</f>
        <v>0</v>
      </c>
      <c r="AP87" s="269">
        <f t="shared" ref="AP87" si="209">SUM(AP88:AP95)</f>
        <v>0</v>
      </c>
      <c r="AQ87" s="269">
        <f t="shared" ref="AQ87" si="210">SUM(AQ88:AQ95)</f>
        <v>0</v>
      </c>
      <c r="AR87" s="401">
        <f t="shared" ref="AR87" si="211">SUM(AR88:AR95)</f>
        <v>0</v>
      </c>
      <c r="AS87" s="411">
        <f t="shared" ref="AS87" si="212">SUM(AS88:AS95)</f>
        <v>0</v>
      </c>
      <c r="AT87" s="269">
        <f t="shared" ref="AT87" si="213">SUM(AT88:AT95)</f>
        <v>0</v>
      </c>
      <c r="AU87" s="269">
        <f t="shared" ref="AU87" si="214">SUM(AU88:AU95)</f>
        <v>0</v>
      </c>
      <c r="AV87" s="269">
        <f t="shared" ref="AV87" si="215">SUM(AV88:AV95)</f>
        <v>0</v>
      </c>
      <c r="AW87" s="269">
        <f t="shared" ref="AW87" si="216">SUM(AW88:AW95)</f>
        <v>0</v>
      </c>
      <c r="AX87" s="269">
        <f t="shared" ref="AX87" si="217">SUM(AX88:AX95)</f>
        <v>0</v>
      </c>
      <c r="AY87" s="441">
        <f>SUM(R87:AX87)</f>
        <v>0</v>
      </c>
      <c r="AZ87" s="442">
        <f>+AY87+N87</f>
        <v>0</v>
      </c>
      <c r="BA87" s="443">
        <f>+G87-AZ87</f>
        <v>0</v>
      </c>
    </row>
    <row r="88" spans="1:53" s="4" customFormat="1" ht="15" customHeight="1" x14ac:dyDescent="0.5">
      <c r="A88" s="337"/>
      <c r="B88" s="467"/>
      <c r="C88" s="340"/>
      <c r="D88" s="340"/>
      <c r="E88" s="249"/>
      <c r="F88" s="370">
        <f t="shared" si="191"/>
        <v>0</v>
      </c>
      <c r="G88" s="249">
        <v>0</v>
      </c>
      <c r="H88" s="572">
        <f t="shared" si="168"/>
        <v>0</v>
      </c>
      <c r="I88" s="231"/>
      <c r="J88" s="370">
        <f t="shared" si="192"/>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7"/>
      <c r="B89" s="467"/>
      <c r="C89" s="340"/>
      <c r="D89" s="346"/>
      <c r="E89" s="249"/>
      <c r="F89" s="370">
        <f t="shared" si="191"/>
        <v>0</v>
      </c>
      <c r="G89" s="249">
        <v>0</v>
      </c>
      <c r="H89" s="572">
        <f t="shared" si="168"/>
        <v>0</v>
      </c>
      <c r="I89" s="231"/>
      <c r="J89" s="370">
        <f t="shared" si="192"/>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8">SUM(R89:AX89)</f>
        <v>0</v>
      </c>
      <c r="AZ89" s="442">
        <f t="shared" ref="AZ89:AZ94" si="219">+AY89+N89</f>
        <v>0</v>
      </c>
      <c r="BA89" s="443">
        <f t="shared" ref="BA89:BA94" si="220">+G89-AZ89</f>
        <v>0</v>
      </c>
    </row>
    <row r="90" spans="1:53" s="4" customFormat="1" ht="15" customHeight="1" x14ac:dyDescent="0.5">
      <c r="A90" s="337"/>
      <c r="B90" s="467"/>
      <c r="C90" s="340"/>
      <c r="D90" s="346"/>
      <c r="E90" s="249"/>
      <c r="F90" s="370">
        <f t="shared" si="191"/>
        <v>0</v>
      </c>
      <c r="G90" s="249">
        <v>0</v>
      </c>
      <c r="H90" s="572">
        <f t="shared" si="168"/>
        <v>0</v>
      </c>
      <c r="I90" s="231"/>
      <c r="J90" s="370">
        <f t="shared" si="192"/>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8"/>
        <v>0</v>
      </c>
      <c r="AZ90" s="442">
        <f t="shared" si="219"/>
        <v>0</v>
      </c>
      <c r="BA90" s="443">
        <f t="shared" si="220"/>
        <v>0</v>
      </c>
    </row>
    <row r="91" spans="1:53" s="4" customFormat="1" ht="15" customHeight="1" x14ac:dyDescent="0.5">
      <c r="A91" s="337"/>
      <c r="B91" s="467"/>
      <c r="C91" s="340"/>
      <c r="D91" s="346"/>
      <c r="E91" s="249"/>
      <c r="F91" s="370">
        <f t="shared" si="191"/>
        <v>0</v>
      </c>
      <c r="G91" s="249">
        <v>0</v>
      </c>
      <c r="H91" s="572">
        <f t="shared" si="168"/>
        <v>0</v>
      </c>
      <c r="I91" s="231"/>
      <c r="J91" s="370">
        <f t="shared" si="192"/>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8"/>
        <v>0</v>
      </c>
      <c r="AZ91" s="442">
        <f t="shared" si="219"/>
        <v>0</v>
      </c>
      <c r="BA91" s="443">
        <f t="shared" si="220"/>
        <v>0</v>
      </c>
    </row>
    <row r="92" spans="1:53" s="4" customFormat="1" ht="15" customHeight="1" x14ac:dyDescent="0.5">
      <c r="A92" s="337"/>
      <c r="B92" s="467"/>
      <c r="C92" s="340"/>
      <c r="D92" s="346"/>
      <c r="E92" s="249"/>
      <c r="F92" s="370">
        <f t="shared" si="191"/>
        <v>0</v>
      </c>
      <c r="G92" s="249">
        <v>0</v>
      </c>
      <c r="H92" s="572">
        <f t="shared" si="168"/>
        <v>0</v>
      </c>
      <c r="I92" s="231"/>
      <c r="J92" s="370">
        <f t="shared" si="192"/>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8"/>
        <v>0</v>
      </c>
      <c r="AZ92" s="442">
        <f t="shared" si="219"/>
        <v>0</v>
      </c>
      <c r="BA92" s="443">
        <f t="shared" si="220"/>
        <v>0</v>
      </c>
    </row>
    <row r="93" spans="1:53" s="4" customFormat="1" ht="15" customHeight="1" x14ac:dyDescent="0.5">
      <c r="A93" s="339"/>
      <c r="B93" s="468"/>
      <c r="C93" s="340"/>
      <c r="D93" s="346"/>
      <c r="E93" s="249"/>
      <c r="F93" s="370">
        <f t="shared" si="191"/>
        <v>0</v>
      </c>
      <c r="G93" s="249">
        <v>0</v>
      </c>
      <c r="H93" s="572">
        <f t="shared" si="168"/>
        <v>0</v>
      </c>
      <c r="I93" s="231"/>
      <c r="J93" s="370">
        <f t="shared" si="192"/>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8"/>
        <v>0</v>
      </c>
      <c r="AZ93" s="442">
        <f t="shared" si="219"/>
        <v>0</v>
      </c>
      <c r="BA93" s="443">
        <f t="shared" si="220"/>
        <v>0</v>
      </c>
    </row>
    <row r="94" spans="1:53" s="4" customFormat="1" ht="15" customHeight="1" x14ac:dyDescent="0.5">
      <c r="A94" s="339"/>
      <c r="B94" s="468" t="str">
        <f>+B87</f>
        <v>ZK106.K251.C565</v>
      </c>
      <c r="C94" s="340"/>
      <c r="D94" s="346"/>
      <c r="E94" s="249"/>
      <c r="F94" s="370">
        <f t="shared" si="191"/>
        <v>0</v>
      </c>
      <c r="G94" s="249">
        <v>0</v>
      </c>
      <c r="H94" s="572">
        <f t="shared" si="168"/>
        <v>0</v>
      </c>
      <c r="I94" s="231"/>
      <c r="J94" s="370">
        <f t="shared" si="192"/>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8"/>
        <v>0</v>
      </c>
      <c r="AZ94" s="442">
        <f t="shared" si="219"/>
        <v>0</v>
      </c>
      <c r="BA94" s="443">
        <f t="shared" si="220"/>
        <v>0</v>
      </c>
    </row>
    <row r="95" spans="1:53" s="4" customFormat="1" ht="15" customHeight="1" thickBot="1" x14ac:dyDescent="0.55000000000000004">
      <c r="A95" s="169"/>
      <c r="B95" s="461"/>
      <c r="C95" s="274" t="s">
        <v>301</v>
      </c>
      <c r="D95" s="274"/>
      <c r="E95" s="277"/>
      <c r="F95" s="370">
        <f t="shared" si="191"/>
        <v>0</v>
      </c>
      <c r="G95" s="277">
        <v>0</v>
      </c>
      <c r="H95" s="579">
        <f t="shared" si="168"/>
        <v>0</v>
      </c>
      <c r="I95" s="227"/>
      <c r="J95" s="370">
        <f t="shared" si="192"/>
        <v>0</v>
      </c>
      <c r="K95" s="277">
        <v>0</v>
      </c>
      <c r="L95" s="228"/>
      <c r="M95" s="277"/>
      <c r="N95" s="568">
        <f>+IFERROR(VLOOKUP(B94,Sheet1!B:D,2,FALSE),0)</f>
        <v>0</v>
      </c>
      <c r="O95" s="568">
        <f>+IFERROR(VLOOKUP(B94,Sheet1!B:D,3,FALSE)+VLOOKUP(B94,Sheet1!B:E,4,FALSE),0)</f>
        <v>0</v>
      </c>
      <c r="P95" s="568">
        <f>+IFERROR(VLOOKUP(C94,Sheet1!C:E,3,FALSE)+VLOOKUP(C94,Sheet1!C:F,4,FALSE),0)</f>
        <v>0</v>
      </c>
      <c r="Q95" s="568">
        <f>+IFERROR(VLOOKUP(D94,Sheet1!D:F,3,FALSE)+VLOOKUP(D94,Sheet1!D:G,4,FALSE),0)</f>
        <v>0</v>
      </c>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161</v>
      </c>
      <c r="B96" s="458" t="str">
        <f>+LEFT($E$5,5)&amp;"."&amp;A96&amp;"."&amp;$E$3</f>
        <v>ZK106.K252.C565</v>
      </c>
      <c r="C96" s="341" t="s">
        <v>162</v>
      </c>
      <c r="D96" s="343"/>
      <c r="E96" s="229">
        <f t="shared" ref="E96:L96" si="221">SUM(E97:E104)</f>
        <v>0</v>
      </c>
      <c r="F96" s="434">
        <f t="shared" si="221"/>
        <v>0</v>
      </c>
      <c r="G96" s="229">
        <f t="shared" si="221"/>
        <v>0</v>
      </c>
      <c r="H96" s="229">
        <f t="shared" si="221"/>
        <v>0</v>
      </c>
      <c r="I96" s="203">
        <f t="shared" si="221"/>
        <v>0</v>
      </c>
      <c r="J96" s="321">
        <f t="shared" si="221"/>
        <v>0</v>
      </c>
      <c r="K96" s="203">
        <f t="shared" si="221"/>
        <v>0</v>
      </c>
      <c r="L96" s="219">
        <f t="shared" si="221"/>
        <v>0</v>
      </c>
      <c r="M96" s="219"/>
      <c r="N96" s="198">
        <f>SUM(N97:N104)</f>
        <v>0</v>
      </c>
      <c r="O96" s="198">
        <f>+IFERROR(VLOOKUP(B95,Sheet1!B:D,3,FALSE)+VLOOKUP(B95,Sheet1!B:E,4,FALSE),0)</f>
        <v>0</v>
      </c>
      <c r="P96" s="198">
        <f>+IFERROR(VLOOKUP(C95,Sheet1!C:E,3,FALSE)+VLOOKUP(C95,Sheet1!C:F,4,FALSE),0)</f>
        <v>0</v>
      </c>
      <c r="Q96" s="198">
        <f>+IFERROR(VLOOKUP(D95,Sheet1!D:F,3,FALSE)+VLOOKUP(D95,Sheet1!D:G,4,FALSE),0)</f>
        <v>0</v>
      </c>
      <c r="R96" s="265">
        <f>SUM(R97:R104)</f>
        <v>0</v>
      </c>
      <c r="S96" s="269">
        <f>SUM(S97:S104)</f>
        <v>0</v>
      </c>
      <c r="T96" s="401">
        <f t="shared" ref="T96:Z96" si="222">SUM(T97:T104)</f>
        <v>0</v>
      </c>
      <c r="U96" s="411">
        <f t="shared" si="222"/>
        <v>0</v>
      </c>
      <c r="V96" s="269">
        <f t="shared" si="222"/>
        <v>0</v>
      </c>
      <c r="W96" s="269">
        <f t="shared" si="222"/>
        <v>0</v>
      </c>
      <c r="X96" s="269">
        <f t="shared" si="222"/>
        <v>0</v>
      </c>
      <c r="Y96" s="269">
        <f t="shared" si="222"/>
        <v>0</v>
      </c>
      <c r="Z96" s="269">
        <f t="shared" si="222"/>
        <v>0</v>
      </c>
      <c r="AA96" s="269">
        <f t="shared" ref="AA96:AE96" si="223">SUM(AA97:AA104)</f>
        <v>0</v>
      </c>
      <c r="AB96" s="269">
        <f t="shared" si="223"/>
        <v>0</v>
      </c>
      <c r="AC96" s="269">
        <f t="shared" si="223"/>
        <v>0</v>
      </c>
      <c r="AD96" s="269">
        <f t="shared" si="223"/>
        <v>0</v>
      </c>
      <c r="AE96" s="269">
        <f t="shared" si="223"/>
        <v>0</v>
      </c>
      <c r="AF96" s="401">
        <f t="shared" ref="AF96" si="224">SUM(AF97:AF104)</f>
        <v>0</v>
      </c>
      <c r="AG96" s="411">
        <f t="shared" ref="AG96" si="225">SUM(AG97:AG104)</f>
        <v>0</v>
      </c>
      <c r="AH96" s="269">
        <f t="shared" ref="AH96" si="226">SUM(AH97:AH104)</f>
        <v>0</v>
      </c>
      <c r="AI96" s="269">
        <f t="shared" ref="AI96" si="227">SUM(AI97:AI104)</f>
        <v>0</v>
      </c>
      <c r="AJ96" s="269">
        <f t="shared" ref="AJ96" si="228">SUM(AJ97:AJ104)</f>
        <v>0</v>
      </c>
      <c r="AK96" s="269">
        <f t="shared" ref="AK96" si="229">SUM(AK97:AK104)</f>
        <v>0</v>
      </c>
      <c r="AL96" s="269">
        <f t="shared" ref="AL96" si="230">SUM(AL97:AL104)</f>
        <v>0</v>
      </c>
      <c r="AM96" s="269">
        <f t="shared" ref="AM96" si="231">SUM(AM97:AM104)</f>
        <v>0</v>
      </c>
      <c r="AN96" s="269">
        <f t="shared" ref="AN96" si="232">SUM(AN97:AN104)</f>
        <v>0</v>
      </c>
      <c r="AO96" s="269">
        <f t="shared" ref="AO96" si="233">SUM(AO97:AO104)</f>
        <v>0</v>
      </c>
      <c r="AP96" s="269">
        <f t="shared" ref="AP96" si="234">SUM(AP97:AP104)</f>
        <v>0</v>
      </c>
      <c r="AQ96" s="269">
        <f t="shared" ref="AQ96" si="235">SUM(AQ97:AQ104)</f>
        <v>0</v>
      </c>
      <c r="AR96" s="401">
        <f t="shared" ref="AR96" si="236">SUM(AR97:AR104)</f>
        <v>0</v>
      </c>
      <c r="AS96" s="411">
        <f t="shared" ref="AS96" si="237">SUM(AS97:AS104)</f>
        <v>0</v>
      </c>
      <c r="AT96" s="269">
        <f t="shared" ref="AT96" si="238">SUM(AT97:AT104)</f>
        <v>0</v>
      </c>
      <c r="AU96" s="269">
        <f t="shared" ref="AU96" si="239">SUM(AU97:AU104)</f>
        <v>0</v>
      </c>
      <c r="AV96" s="269">
        <f t="shared" ref="AV96" si="240">SUM(AV97:AV104)</f>
        <v>0</v>
      </c>
      <c r="AW96" s="269">
        <f t="shared" ref="AW96" si="241">SUM(AW97:AW104)</f>
        <v>0</v>
      </c>
      <c r="AX96" s="269">
        <f t="shared" ref="AX96" si="242">SUM(AX97:AX104)</f>
        <v>0</v>
      </c>
      <c r="AY96" s="441">
        <f>SUM(R96:AX96)</f>
        <v>0</v>
      </c>
      <c r="AZ96" s="442">
        <f>+AY96+N96</f>
        <v>0</v>
      </c>
      <c r="BA96" s="443">
        <f>+G96-AZ96</f>
        <v>0</v>
      </c>
    </row>
    <row r="97" spans="1:53" s="4" customFormat="1" ht="15" customHeight="1" x14ac:dyDescent="0.5">
      <c r="A97" s="350"/>
      <c r="B97" s="491"/>
      <c r="C97" s="340"/>
      <c r="D97" s="340"/>
      <c r="E97" s="249"/>
      <c r="F97" s="370">
        <f t="shared" si="191"/>
        <v>0</v>
      </c>
      <c r="G97" s="249">
        <v>0</v>
      </c>
      <c r="H97" s="572">
        <f t="shared" si="168"/>
        <v>0</v>
      </c>
      <c r="I97" s="231"/>
      <c r="J97" s="370">
        <f t="shared" si="192"/>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c r="C98" s="340"/>
      <c r="D98" s="346"/>
      <c r="E98" s="249"/>
      <c r="F98" s="370">
        <f t="shared" si="191"/>
        <v>0</v>
      </c>
      <c r="G98" s="249">
        <v>0</v>
      </c>
      <c r="H98" s="572">
        <f t="shared" si="168"/>
        <v>0</v>
      </c>
      <c r="I98" s="231"/>
      <c r="J98" s="370">
        <f t="shared" si="192"/>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43">SUM(R98:AX98)</f>
        <v>0</v>
      </c>
      <c r="AZ98" s="442">
        <f t="shared" ref="AZ98:AZ103" si="244">+AY98+N98</f>
        <v>0</v>
      </c>
      <c r="BA98" s="443">
        <f t="shared" ref="BA98:BA103" si="245">+G98-AZ98</f>
        <v>0</v>
      </c>
    </row>
    <row r="99" spans="1:53" s="4" customFormat="1" ht="15" customHeight="1" x14ac:dyDescent="0.5">
      <c r="A99" s="350"/>
      <c r="B99" s="491"/>
      <c r="C99" s="340"/>
      <c r="D99" s="346"/>
      <c r="E99" s="249"/>
      <c r="F99" s="370">
        <f t="shared" si="191"/>
        <v>0</v>
      </c>
      <c r="G99" s="249">
        <v>0</v>
      </c>
      <c r="H99" s="572">
        <f t="shared" si="168"/>
        <v>0</v>
      </c>
      <c r="I99" s="231"/>
      <c r="J99" s="370">
        <f t="shared" si="192"/>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43"/>
        <v>0</v>
      </c>
      <c r="AZ99" s="442">
        <f t="shared" si="244"/>
        <v>0</v>
      </c>
      <c r="BA99" s="443">
        <f t="shared" si="245"/>
        <v>0</v>
      </c>
    </row>
    <row r="100" spans="1:53" s="4" customFormat="1" ht="15" customHeight="1" x14ac:dyDescent="0.5">
      <c r="A100" s="350"/>
      <c r="B100" s="491"/>
      <c r="C100" s="340"/>
      <c r="D100" s="346"/>
      <c r="E100" s="249"/>
      <c r="F100" s="370">
        <f t="shared" si="191"/>
        <v>0</v>
      </c>
      <c r="G100" s="249">
        <v>0</v>
      </c>
      <c r="H100" s="572">
        <f t="shared" si="168"/>
        <v>0</v>
      </c>
      <c r="I100" s="231"/>
      <c r="J100" s="370">
        <f t="shared" si="192"/>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43"/>
        <v>0</v>
      </c>
      <c r="AZ100" s="442">
        <f t="shared" si="244"/>
        <v>0</v>
      </c>
      <c r="BA100" s="443">
        <f t="shared" si="245"/>
        <v>0</v>
      </c>
    </row>
    <row r="101" spans="1:53" s="4" customFormat="1" ht="15" customHeight="1" x14ac:dyDescent="0.5">
      <c r="A101" s="350"/>
      <c r="B101" s="491"/>
      <c r="C101" s="340"/>
      <c r="D101" s="346"/>
      <c r="E101" s="249"/>
      <c r="F101" s="370">
        <f t="shared" si="191"/>
        <v>0</v>
      </c>
      <c r="G101" s="249">
        <v>0</v>
      </c>
      <c r="H101" s="572">
        <f t="shared" si="168"/>
        <v>0</v>
      </c>
      <c r="I101" s="231"/>
      <c r="J101" s="370">
        <f t="shared" si="192"/>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43"/>
        <v>0</v>
      </c>
      <c r="AZ101" s="442">
        <f t="shared" si="244"/>
        <v>0</v>
      </c>
      <c r="BA101" s="443">
        <f t="shared" si="245"/>
        <v>0</v>
      </c>
    </row>
    <row r="102" spans="1:53" s="4" customFormat="1" ht="15" customHeight="1" x14ac:dyDescent="0.5">
      <c r="A102" s="350"/>
      <c r="B102" s="491"/>
      <c r="C102" s="340"/>
      <c r="D102" s="346"/>
      <c r="E102" s="249"/>
      <c r="F102" s="370">
        <f t="shared" si="191"/>
        <v>0</v>
      </c>
      <c r="G102" s="249">
        <v>0</v>
      </c>
      <c r="H102" s="572">
        <f t="shared" si="168"/>
        <v>0</v>
      </c>
      <c r="I102" s="231"/>
      <c r="J102" s="370">
        <f t="shared" si="192"/>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43"/>
        <v>0</v>
      </c>
      <c r="AZ102" s="442">
        <f t="shared" si="244"/>
        <v>0</v>
      </c>
      <c r="BA102" s="443">
        <f t="shared" si="245"/>
        <v>0</v>
      </c>
    </row>
    <row r="103" spans="1:53" s="4" customFormat="1" ht="15" customHeight="1" x14ac:dyDescent="0.5">
      <c r="A103" s="350"/>
      <c r="B103" s="491" t="str">
        <f>+B96</f>
        <v>ZK106.K252.C565</v>
      </c>
      <c r="C103" s="340"/>
      <c r="D103" s="346"/>
      <c r="E103" s="249"/>
      <c r="F103" s="370">
        <f t="shared" si="191"/>
        <v>0</v>
      </c>
      <c r="G103" s="249">
        <v>0</v>
      </c>
      <c r="H103" s="572">
        <f t="shared" si="168"/>
        <v>0</v>
      </c>
      <c r="I103" s="231"/>
      <c r="J103" s="370">
        <f t="shared" si="192"/>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43"/>
        <v>0</v>
      </c>
      <c r="AZ103" s="442">
        <f t="shared" si="244"/>
        <v>0</v>
      </c>
      <c r="BA103" s="443">
        <f t="shared" si="245"/>
        <v>0</v>
      </c>
    </row>
    <row r="104" spans="1:53" s="4" customFormat="1" ht="15" customHeight="1" thickBot="1" x14ac:dyDescent="0.55000000000000004">
      <c r="A104" s="169"/>
      <c r="B104" s="461"/>
      <c r="C104" s="274" t="s">
        <v>301</v>
      </c>
      <c r="D104" s="274"/>
      <c r="E104" s="277"/>
      <c r="F104" s="370">
        <f t="shared" si="191"/>
        <v>0</v>
      </c>
      <c r="G104" s="277">
        <v>0</v>
      </c>
      <c r="H104" s="579">
        <f t="shared" si="168"/>
        <v>0</v>
      </c>
      <c r="I104" s="227"/>
      <c r="J104" s="370">
        <f t="shared" si="192"/>
        <v>0</v>
      </c>
      <c r="K104" s="277">
        <v>0</v>
      </c>
      <c r="L104" s="228"/>
      <c r="M104" s="277"/>
      <c r="N104" s="568">
        <f>+IFERROR(VLOOKUP(B103,Sheet1!B:D,2,FALSE),0)</f>
        <v>0</v>
      </c>
      <c r="O104" s="568">
        <f>+IFERROR(VLOOKUP(B103,Sheet1!B:D,3,FALSE)+VLOOKUP(B103,Sheet1!B:E,4,FALSE),0)</f>
        <v>0</v>
      </c>
      <c r="P104" s="568">
        <f>+IFERROR(VLOOKUP(C103,Sheet1!C:E,3,FALSE)+VLOOKUP(C103,Sheet1!C:F,4,FALSE),0)</f>
        <v>0</v>
      </c>
      <c r="Q104" s="568">
        <f>+IFERROR(VLOOKUP(D103,Sheet1!D:F,3,FALSE)+VLOOKUP(D103,Sheet1!D:G,4,FALSE),0)</f>
        <v>0</v>
      </c>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6">SUM(R104:AX104)</f>
        <v>0</v>
      </c>
      <c r="AZ104" s="442">
        <f t="shared" ref="AZ104:AZ109" si="247">+AY104+N104</f>
        <v>0</v>
      </c>
      <c r="BA104" s="443">
        <f>+G104-AZ104</f>
        <v>0</v>
      </c>
    </row>
    <row r="105" spans="1:53" s="24" customFormat="1" ht="15" customHeight="1" x14ac:dyDescent="0.5">
      <c r="A105" s="348" t="s">
        <v>163</v>
      </c>
      <c r="B105" s="458" t="str">
        <f>+LEFT($E$5,5)&amp;"."&amp;A105&amp;"."&amp;$E$3</f>
        <v>ZK106.K253.C565</v>
      </c>
      <c r="C105" s="347" t="s">
        <v>164</v>
      </c>
      <c r="D105" s="347"/>
      <c r="E105" s="229">
        <f t="shared" ref="E105:L105" si="248">SUM(E106:E107)</f>
        <v>0</v>
      </c>
      <c r="F105" s="434">
        <f t="shared" si="248"/>
        <v>0</v>
      </c>
      <c r="G105" s="229">
        <f t="shared" si="248"/>
        <v>0</v>
      </c>
      <c r="H105" s="229">
        <f t="shared" si="248"/>
        <v>0</v>
      </c>
      <c r="I105" s="203">
        <f t="shared" si="248"/>
        <v>0</v>
      </c>
      <c r="J105" s="321">
        <f t="shared" si="248"/>
        <v>0</v>
      </c>
      <c r="K105" s="203">
        <f t="shared" si="248"/>
        <v>0</v>
      </c>
      <c r="L105" s="219">
        <f t="shared" si="248"/>
        <v>0</v>
      </c>
      <c r="M105" s="219"/>
      <c r="N105" s="198">
        <f t="shared" ref="N105:S105" si="249">SUM(N106:N107)</f>
        <v>0</v>
      </c>
      <c r="O105" s="198">
        <f t="shared" si="249"/>
        <v>0</v>
      </c>
      <c r="P105" s="198">
        <f t="shared" si="249"/>
        <v>0</v>
      </c>
      <c r="Q105" s="198">
        <f t="shared" si="249"/>
        <v>0</v>
      </c>
      <c r="R105" s="265">
        <f t="shared" si="249"/>
        <v>0</v>
      </c>
      <c r="S105" s="269">
        <f t="shared" si="249"/>
        <v>0</v>
      </c>
      <c r="T105" s="401">
        <f t="shared" ref="T105:Z105" si="250">SUM(T106:T107)</f>
        <v>0</v>
      </c>
      <c r="U105" s="411">
        <f t="shared" si="250"/>
        <v>0</v>
      </c>
      <c r="V105" s="269">
        <f t="shared" si="250"/>
        <v>0</v>
      </c>
      <c r="W105" s="269">
        <f t="shared" si="250"/>
        <v>0</v>
      </c>
      <c r="X105" s="269">
        <f t="shared" si="250"/>
        <v>0</v>
      </c>
      <c r="Y105" s="269">
        <f t="shared" si="250"/>
        <v>0</v>
      </c>
      <c r="Z105" s="269">
        <f t="shared" si="250"/>
        <v>0</v>
      </c>
      <c r="AA105" s="269">
        <f t="shared" ref="AA105:AE105" si="251">SUM(AA106:AA107)</f>
        <v>0</v>
      </c>
      <c r="AB105" s="269">
        <f t="shared" si="251"/>
        <v>0</v>
      </c>
      <c r="AC105" s="269">
        <f t="shared" si="251"/>
        <v>0</v>
      </c>
      <c r="AD105" s="269">
        <f t="shared" si="251"/>
        <v>0</v>
      </c>
      <c r="AE105" s="269">
        <f t="shared" si="251"/>
        <v>0</v>
      </c>
      <c r="AF105" s="401">
        <f t="shared" ref="AF105" si="252">SUM(AF106:AF107)</f>
        <v>0</v>
      </c>
      <c r="AG105" s="411">
        <f t="shared" ref="AG105" si="253">SUM(AG106:AG107)</f>
        <v>0</v>
      </c>
      <c r="AH105" s="269">
        <f t="shared" ref="AH105" si="254">SUM(AH106:AH107)</f>
        <v>0</v>
      </c>
      <c r="AI105" s="269">
        <f t="shared" ref="AI105" si="255">SUM(AI106:AI107)</f>
        <v>0</v>
      </c>
      <c r="AJ105" s="269">
        <f t="shared" ref="AJ105" si="256">SUM(AJ106:AJ107)</f>
        <v>0</v>
      </c>
      <c r="AK105" s="269">
        <f t="shared" ref="AK105" si="257">SUM(AK106:AK107)</f>
        <v>0</v>
      </c>
      <c r="AL105" s="269">
        <f t="shared" ref="AL105" si="258">SUM(AL106:AL107)</f>
        <v>0</v>
      </c>
      <c r="AM105" s="269">
        <f t="shared" ref="AM105" si="259">SUM(AM106:AM107)</f>
        <v>0</v>
      </c>
      <c r="AN105" s="269">
        <f t="shared" ref="AN105" si="260">SUM(AN106:AN107)</f>
        <v>0</v>
      </c>
      <c r="AO105" s="269">
        <f t="shared" ref="AO105" si="261">SUM(AO106:AO107)</f>
        <v>0</v>
      </c>
      <c r="AP105" s="269">
        <f t="shared" ref="AP105" si="262">SUM(AP106:AP107)</f>
        <v>0</v>
      </c>
      <c r="AQ105" s="269">
        <f t="shared" ref="AQ105" si="263">SUM(AQ106:AQ107)</f>
        <v>0</v>
      </c>
      <c r="AR105" s="401">
        <f t="shared" ref="AR105" si="264">SUM(AR106:AR107)</f>
        <v>0</v>
      </c>
      <c r="AS105" s="411">
        <f t="shared" ref="AS105" si="265">SUM(AS106:AS107)</f>
        <v>0</v>
      </c>
      <c r="AT105" s="269">
        <f t="shared" ref="AT105" si="266">SUM(AT106:AT107)</f>
        <v>0</v>
      </c>
      <c r="AU105" s="269">
        <f t="shared" ref="AU105" si="267">SUM(AU106:AU107)</f>
        <v>0</v>
      </c>
      <c r="AV105" s="269">
        <f t="shared" ref="AV105" si="268">SUM(AV106:AV107)</f>
        <v>0</v>
      </c>
      <c r="AW105" s="269">
        <f t="shared" ref="AW105" si="269">SUM(AW106:AW107)</f>
        <v>0</v>
      </c>
      <c r="AX105" s="269">
        <f t="shared" ref="AX105" si="270">SUM(AX106:AX107)</f>
        <v>0</v>
      </c>
      <c r="AY105" s="441">
        <f t="shared" si="246"/>
        <v>0</v>
      </c>
      <c r="AZ105" s="442">
        <f t="shared" si="247"/>
        <v>0</v>
      </c>
      <c r="BA105" s="443">
        <f>+G105-AZ105</f>
        <v>0</v>
      </c>
    </row>
    <row r="106" spans="1:53" s="4" customFormat="1" ht="15" customHeight="1" x14ac:dyDescent="0.5">
      <c r="A106" s="150"/>
      <c r="B106" s="459" t="str">
        <f>+B105</f>
        <v>ZK106.K253.C565</v>
      </c>
      <c r="C106" s="273"/>
      <c r="D106" s="273"/>
      <c r="E106" s="249"/>
      <c r="F106" s="370">
        <f t="shared" si="191"/>
        <v>0</v>
      </c>
      <c r="G106" s="249">
        <v>0</v>
      </c>
      <c r="H106" s="572">
        <f t="shared" si="168"/>
        <v>0</v>
      </c>
      <c r="I106" s="231"/>
      <c r="J106" s="370">
        <f t="shared" si="192"/>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6"/>
        <v>0</v>
      </c>
      <c r="AZ106" s="442">
        <f t="shared" si="247"/>
        <v>0</v>
      </c>
      <c r="BA106" s="443">
        <f>+G106-AZ106</f>
        <v>0</v>
      </c>
    </row>
    <row r="107" spans="1:53" s="4" customFormat="1" ht="15" customHeight="1" thickBot="1" x14ac:dyDescent="0.55000000000000004">
      <c r="A107" s="169"/>
      <c r="B107" s="461"/>
      <c r="C107" s="274" t="s">
        <v>301</v>
      </c>
      <c r="D107" s="274"/>
      <c r="E107" s="277"/>
      <c r="F107" s="371">
        <f t="shared" si="191"/>
        <v>0</v>
      </c>
      <c r="G107" s="277">
        <v>0</v>
      </c>
      <c r="H107" s="579">
        <f t="shared" si="168"/>
        <v>0</v>
      </c>
      <c r="I107" s="227"/>
      <c r="J107" s="371">
        <f t="shared" si="192"/>
        <v>0</v>
      </c>
      <c r="K107" s="277">
        <v>0</v>
      </c>
      <c r="L107" s="228"/>
      <c r="M107" s="277"/>
      <c r="N107" s="571">
        <f>+IFERROR(VLOOKUP(B106,Sheet1!B:D,2,FALSE),0)</f>
        <v>0</v>
      </c>
      <c r="O107" s="584">
        <f>+IFERROR(VLOOKUP(B106,Sheet1!B:D,3,FALSE)+VLOOKUP(B106,Sheet1!B:E,4,FALSE),0)</f>
        <v>0</v>
      </c>
      <c r="P107" s="584">
        <f>+IFERROR(VLOOKUP(C106,Sheet1!C:E,3,FALSE)+VLOOKUP(C106,Sheet1!C:F,4,FALSE),0)</f>
        <v>0</v>
      </c>
      <c r="Q107" s="584">
        <f>+IFERROR(VLOOKUP(D106,Sheet1!D:F,3,FALSE)+VLOOKUP(D106,Sheet1!D:G,4,FALSE),0)</f>
        <v>0</v>
      </c>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6"/>
        <v>0</v>
      </c>
      <c r="AZ107" s="442">
        <f t="shared" si="247"/>
        <v>0</v>
      </c>
      <c r="BA107" s="443">
        <f>+G107-AZ107</f>
        <v>0</v>
      </c>
    </row>
    <row r="108" spans="1:53" s="24" customFormat="1" ht="15" hidden="1" customHeight="1" x14ac:dyDescent="0.5">
      <c r="A108" s="196"/>
      <c r="B108" s="462"/>
      <c r="C108" s="168"/>
      <c r="D108" s="168"/>
      <c r="E108" s="229">
        <f t="shared" ref="E108:L108" si="271">SUM(E109:E110)</f>
        <v>0</v>
      </c>
      <c r="F108" s="434">
        <f t="shared" si="271"/>
        <v>0</v>
      </c>
      <c r="G108" s="229">
        <f t="shared" si="271"/>
        <v>0</v>
      </c>
      <c r="H108" s="229">
        <f t="shared" si="271"/>
        <v>0</v>
      </c>
      <c r="I108" s="203">
        <f t="shared" si="271"/>
        <v>0</v>
      </c>
      <c r="J108" s="321">
        <f t="shared" si="271"/>
        <v>0</v>
      </c>
      <c r="K108" s="203">
        <f t="shared" si="271"/>
        <v>0</v>
      </c>
      <c r="L108" s="219">
        <f t="shared" si="271"/>
        <v>0</v>
      </c>
      <c r="M108" s="219"/>
      <c r="N108" s="198">
        <f t="shared" ref="N108:S108" si="272">SUM(N109:N110)</f>
        <v>0</v>
      </c>
      <c r="O108" s="198">
        <f t="shared" si="272"/>
        <v>0</v>
      </c>
      <c r="P108" s="198">
        <f t="shared" si="272"/>
        <v>0</v>
      </c>
      <c r="Q108" s="198">
        <f t="shared" si="272"/>
        <v>0</v>
      </c>
      <c r="R108" s="265">
        <f t="shared" si="272"/>
        <v>0</v>
      </c>
      <c r="S108" s="269">
        <f t="shared" si="272"/>
        <v>0</v>
      </c>
      <c r="T108" s="401">
        <f t="shared" ref="T108:Z108" si="273">SUM(T109:T110)</f>
        <v>0</v>
      </c>
      <c r="U108" s="411">
        <f t="shared" si="273"/>
        <v>0</v>
      </c>
      <c r="V108" s="269">
        <f t="shared" si="273"/>
        <v>0</v>
      </c>
      <c r="W108" s="269">
        <f t="shared" si="273"/>
        <v>0</v>
      </c>
      <c r="X108" s="269">
        <f t="shared" si="273"/>
        <v>0</v>
      </c>
      <c r="Y108" s="269">
        <f t="shared" si="273"/>
        <v>0</v>
      </c>
      <c r="Z108" s="269">
        <f t="shared" si="273"/>
        <v>0</v>
      </c>
      <c r="AA108" s="269">
        <f t="shared" ref="AA108:AE108" si="274">SUM(AA109:AA110)</f>
        <v>0</v>
      </c>
      <c r="AB108" s="269">
        <f t="shared" si="274"/>
        <v>0</v>
      </c>
      <c r="AC108" s="269">
        <f t="shared" si="274"/>
        <v>0</v>
      </c>
      <c r="AD108" s="269">
        <f t="shared" si="274"/>
        <v>0</v>
      </c>
      <c r="AE108" s="269">
        <f t="shared" si="274"/>
        <v>0</v>
      </c>
      <c r="AF108" s="401">
        <f t="shared" ref="AF108" si="275">SUM(AF109:AF110)</f>
        <v>0</v>
      </c>
      <c r="AG108" s="411">
        <f t="shared" ref="AG108" si="276">SUM(AG109:AG110)</f>
        <v>0</v>
      </c>
      <c r="AH108" s="269">
        <f t="shared" ref="AH108" si="277">SUM(AH109:AH110)</f>
        <v>0</v>
      </c>
      <c r="AI108" s="269">
        <f t="shared" ref="AI108" si="278">SUM(AI109:AI110)</f>
        <v>0</v>
      </c>
      <c r="AJ108" s="269">
        <f t="shared" ref="AJ108" si="279">SUM(AJ109:AJ110)</f>
        <v>0</v>
      </c>
      <c r="AK108" s="269">
        <f t="shared" ref="AK108" si="280">SUM(AK109:AK110)</f>
        <v>0</v>
      </c>
      <c r="AL108" s="269">
        <f t="shared" ref="AL108" si="281">SUM(AL109:AL110)</f>
        <v>0</v>
      </c>
      <c r="AM108" s="269">
        <f t="shared" ref="AM108" si="282">SUM(AM109:AM110)</f>
        <v>0</v>
      </c>
      <c r="AN108" s="269">
        <f t="shared" ref="AN108" si="283">SUM(AN109:AN110)</f>
        <v>0</v>
      </c>
      <c r="AO108" s="269">
        <f t="shared" ref="AO108" si="284">SUM(AO109:AO110)</f>
        <v>0</v>
      </c>
      <c r="AP108" s="269">
        <f t="shared" ref="AP108" si="285">SUM(AP109:AP110)</f>
        <v>0</v>
      </c>
      <c r="AQ108" s="269">
        <f t="shared" ref="AQ108" si="286">SUM(AQ109:AQ110)</f>
        <v>0</v>
      </c>
      <c r="AR108" s="401">
        <f t="shared" ref="AR108" si="287">SUM(AR109:AR110)</f>
        <v>0</v>
      </c>
      <c r="AS108" s="411">
        <f t="shared" ref="AS108" si="288">SUM(AS109:AS110)</f>
        <v>0</v>
      </c>
      <c r="AT108" s="269">
        <f t="shared" ref="AT108" si="289">SUM(AT109:AT110)</f>
        <v>0</v>
      </c>
      <c r="AU108" s="269">
        <f t="shared" ref="AU108" si="290">SUM(AU109:AU110)</f>
        <v>0</v>
      </c>
      <c r="AV108" s="269">
        <f t="shared" ref="AV108" si="291">SUM(AV109:AV110)</f>
        <v>0</v>
      </c>
      <c r="AW108" s="269">
        <f t="shared" ref="AW108" si="292">SUM(AW109:AW110)</f>
        <v>0</v>
      </c>
      <c r="AX108" s="269">
        <f t="shared" ref="AX108" si="293">SUM(AX109:AX110)</f>
        <v>0</v>
      </c>
      <c r="AY108" s="441">
        <f t="shared" si="246"/>
        <v>0</v>
      </c>
      <c r="AZ108" s="442">
        <f t="shared" si="247"/>
        <v>0</v>
      </c>
      <c r="BA108" s="443">
        <f t="shared" ref="BA108:BA115" si="294">+G108-AZ108</f>
        <v>0</v>
      </c>
    </row>
    <row r="109" spans="1:53" s="4" customFormat="1" ht="15" hidden="1" customHeight="1" x14ac:dyDescent="0.5">
      <c r="A109" s="150"/>
      <c r="B109" s="459"/>
      <c r="C109" s="273"/>
      <c r="D109" s="273"/>
      <c r="E109" s="249"/>
      <c r="F109" s="370">
        <f t="shared" si="191"/>
        <v>0</v>
      </c>
      <c r="G109" s="249">
        <v>0</v>
      </c>
      <c r="H109" s="220">
        <f t="shared" si="168"/>
        <v>0</v>
      </c>
      <c r="I109" s="231"/>
      <c r="J109" s="370">
        <f t="shared" si="192"/>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6"/>
        <v>0</v>
      </c>
      <c r="AZ109" s="244">
        <f t="shared" si="247"/>
        <v>0</v>
      </c>
      <c r="BA109" s="245">
        <f t="shared" si="294"/>
        <v>0</v>
      </c>
    </row>
    <row r="110" spans="1:53" s="4" customFormat="1" ht="15" hidden="1" customHeight="1" thickBot="1" x14ac:dyDescent="0.55000000000000004">
      <c r="A110" s="170"/>
      <c r="B110" s="460"/>
      <c r="C110" s="274"/>
      <c r="D110" s="274"/>
      <c r="E110" s="277"/>
      <c r="F110" s="370">
        <f t="shared" si="191"/>
        <v>0</v>
      </c>
      <c r="G110" s="277">
        <v>0</v>
      </c>
      <c r="H110" s="226">
        <f t="shared" si="168"/>
        <v>0</v>
      </c>
      <c r="I110" s="227"/>
      <c r="J110" s="370">
        <f t="shared" si="192"/>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95">SUM(R110:AX110)</f>
        <v>0</v>
      </c>
      <c r="AZ110" s="244">
        <f t="shared" ref="AZ110:AZ115" si="296">+AY110+N110</f>
        <v>0</v>
      </c>
      <c r="BA110" s="245">
        <f t="shared" si="294"/>
        <v>0</v>
      </c>
    </row>
    <row r="111" spans="1:53" s="24" customFormat="1" ht="15" hidden="1" customHeight="1" x14ac:dyDescent="0.5">
      <c r="A111" s="197"/>
      <c r="B111" s="464"/>
      <c r="C111" s="259"/>
      <c r="D111" s="374"/>
      <c r="E111" s="229">
        <f t="shared" ref="E111:L111" si="297">SUM(E112:E113)</f>
        <v>0</v>
      </c>
      <c r="F111" s="434">
        <f t="shared" si="297"/>
        <v>0</v>
      </c>
      <c r="G111" s="229">
        <f t="shared" si="297"/>
        <v>0</v>
      </c>
      <c r="H111" s="229">
        <f t="shared" si="297"/>
        <v>0</v>
      </c>
      <c r="I111" s="203">
        <f t="shared" si="297"/>
        <v>0</v>
      </c>
      <c r="J111" s="321">
        <f t="shared" si="297"/>
        <v>0</v>
      </c>
      <c r="K111" s="203">
        <f t="shared" si="297"/>
        <v>0</v>
      </c>
      <c r="L111" s="219">
        <f t="shared" si="297"/>
        <v>0</v>
      </c>
      <c r="M111" s="219"/>
      <c r="N111" s="198">
        <f t="shared" ref="N111:S111" si="298">SUM(N112:N113)</f>
        <v>0</v>
      </c>
      <c r="O111" s="198">
        <f t="shared" si="298"/>
        <v>0</v>
      </c>
      <c r="P111" s="198">
        <f t="shared" si="298"/>
        <v>0</v>
      </c>
      <c r="Q111" s="198">
        <f t="shared" si="298"/>
        <v>0</v>
      </c>
      <c r="R111" s="265">
        <f t="shared" si="298"/>
        <v>0</v>
      </c>
      <c r="S111" s="269">
        <f t="shared" si="298"/>
        <v>0</v>
      </c>
      <c r="T111" s="401">
        <f t="shared" ref="T111:Z111" si="299">SUM(T112:T113)</f>
        <v>0</v>
      </c>
      <c r="U111" s="411">
        <f t="shared" si="299"/>
        <v>0</v>
      </c>
      <c r="V111" s="269">
        <f t="shared" si="299"/>
        <v>0</v>
      </c>
      <c r="W111" s="269">
        <f t="shared" si="299"/>
        <v>0</v>
      </c>
      <c r="X111" s="269">
        <f t="shared" si="299"/>
        <v>0</v>
      </c>
      <c r="Y111" s="269">
        <f t="shared" si="299"/>
        <v>0</v>
      </c>
      <c r="Z111" s="269">
        <f t="shared" si="299"/>
        <v>0</v>
      </c>
      <c r="AA111" s="269">
        <f t="shared" ref="AA111:AE111" si="300">SUM(AA112:AA113)</f>
        <v>0</v>
      </c>
      <c r="AB111" s="269">
        <f t="shared" si="300"/>
        <v>0</v>
      </c>
      <c r="AC111" s="269">
        <f t="shared" si="300"/>
        <v>0</v>
      </c>
      <c r="AD111" s="269">
        <f t="shared" si="300"/>
        <v>0</v>
      </c>
      <c r="AE111" s="269">
        <f t="shared" si="300"/>
        <v>0</v>
      </c>
      <c r="AF111" s="401">
        <f t="shared" ref="AF111" si="301">SUM(AF112:AF113)</f>
        <v>0</v>
      </c>
      <c r="AG111" s="411">
        <f t="shared" ref="AG111" si="302">SUM(AG112:AG113)</f>
        <v>0</v>
      </c>
      <c r="AH111" s="269">
        <f t="shared" ref="AH111" si="303">SUM(AH112:AH113)</f>
        <v>0</v>
      </c>
      <c r="AI111" s="269">
        <f t="shared" ref="AI111" si="304">SUM(AI112:AI113)</f>
        <v>0</v>
      </c>
      <c r="AJ111" s="269">
        <f t="shared" ref="AJ111" si="305">SUM(AJ112:AJ113)</f>
        <v>0</v>
      </c>
      <c r="AK111" s="269">
        <f t="shared" ref="AK111" si="306">SUM(AK112:AK113)</f>
        <v>0</v>
      </c>
      <c r="AL111" s="269">
        <f t="shared" ref="AL111" si="307">SUM(AL112:AL113)</f>
        <v>0</v>
      </c>
      <c r="AM111" s="269">
        <f t="shared" ref="AM111" si="308">SUM(AM112:AM113)</f>
        <v>0</v>
      </c>
      <c r="AN111" s="269">
        <f t="shared" ref="AN111" si="309">SUM(AN112:AN113)</f>
        <v>0</v>
      </c>
      <c r="AO111" s="269">
        <f t="shared" ref="AO111" si="310">SUM(AO112:AO113)</f>
        <v>0</v>
      </c>
      <c r="AP111" s="269">
        <f t="shared" ref="AP111" si="311">SUM(AP112:AP113)</f>
        <v>0</v>
      </c>
      <c r="AQ111" s="269">
        <f t="shared" ref="AQ111" si="312">SUM(AQ112:AQ113)</f>
        <v>0</v>
      </c>
      <c r="AR111" s="401">
        <f t="shared" ref="AR111" si="313">SUM(AR112:AR113)</f>
        <v>0</v>
      </c>
      <c r="AS111" s="411">
        <f t="shared" ref="AS111" si="314">SUM(AS112:AS113)</f>
        <v>0</v>
      </c>
      <c r="AT111" s="269">
        <f t="shared" ref="AT111" si="315">SUM(AT112:AT113)</f>
        <v>0</v>
      </c>
      <c r="AU111" s="269">
        <f t="shared" ref="AU111" si="316">SUM(AU112:AU113)</f>
        <v>0</v>
      </c>
      <c r="AV111" s="269">
        <f t="shared" ref="AV111" si="317">SUM(AV112:AV113)</f>
        <v>0</v>
      </c>
      <c r="AW111" s="269">
        <f t="shared" ref="AW111" si="318">SUM(AW112:AW113)</f>
        <v>0</v>
      </c>
      <c r="AX111" s="269">
        <f t="shared" ref="AX111" si="319">SUM(AX112:AX113)</f>
        <v>0</v>
      </c>
      <c r="AY111" s="441">
        <f t="shared" si="295"/>
        <v>0</v>
      </c>
      <c r="AZ111" s="442">
        <f t="shared" si="296"/>
        <v>0</v>
      </c>
      <c r="BA111" s="443">
        <f t="shared" si="294"/>
        <v>0</v>
      </c>
    </row>
    <row r="112" spans="1:53" s="4" customFormat="1" ht="15" hidden="1" customHeight="1" x14ac:dyDescent="0.5">
      <c r="A112" s="174"/>
      <c r="B112" s="465"/>
      <c r="C112" s="275"/>
      <c r="D112" s="275"/>
      <c r="E112" s="249"/>
      <c r="F112" s="370">
        <f t="shared" si="191"/>
        <v>0</v>
      </c>
      <c r="G112" s="249">
        <v>0</v>
      </c>
      <c r="H112" s="220">
        <f t="shared" si="168"/>
        <v>0</v>
      </c>
      <c r="I112" s="233"/>
      <c r="J112" s="370">
        <f t="shared" si="192"/>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95"/>
        <v>0</v>
      </c>
      <c r="AZ112" s="244">
        <f t="shared" si="296"/>
        <v>0</v>
      </c>
      <c r="BA112" s="245">
        <f t="shared" si="294"/>
        <v>0</v>
      </c>
    </row>
    <row r="113" spans="1:53" s="4" customFormat="1" ht="15" hidden="1" customHeight="1" thickBot="1" x14ac:dyDescent="0.55000000000000004">
      <c r="A113" s="179"/>
      <c r="B113" s="460"/>
      <c r="C113" s="276"/>
      <c r="D113" s="276"/>
      <c r="E113" s="277"/>
      <c r="F113" s="371">
        <f t="shared" si="191"/>
        <v>0</v>
      </c>
      <c r="G113" s="277">
        <v>0</v>
      </c>
      <c r="H113" s="226">
        <f t="shared" si="168"/>
        <v>0</v>
      </c>
      <c r="I113" s="227"/>
      <c r="J113" s="371">
        <f t="shared" si="192"/>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95"/>
        <v>0</v>
      </c>
      <c r="AZ113" s="244">
        <f t="shared" si="296"/>
        <v>0</v>
      </c>
      <c r="BA113" s="245">
        <f t="shared" si="294"/>
        <v>0</v>
      </c>
    </row>
    <row r="114" spans="1:53" s="140" customFormat="1" ht="14.7" thickBot="1" x14ac:dyDescent="0.6">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95"/>
        <v>0</v>
      </c>
      <c r="AZ114" s="244">
        <f t="shared" si="296"/>
        <v>0</v>
      </c>
      <c r="BA114" s="245">
        <f t="shared" si="294"/>
        <v>0</v>
      </c>
    </row>
    <row r="115" spans="1:53" s="3" customFormat="1" ht="22.5" customHeight="1" thickBot="1" x14ac:dyDescent="0.6">
      <c r="A115" s="175"/>
      <c r="B115" s="175"/>
      <c r="C115" s="176"/>
      <c r="D115" s="17"/>
      <c r="E115" s="240">
        <f t="shared" ref="E115:L115" si="320">SUM(E8,E21,E32,E42,E51,E60,E69,E78,E87,E96,E105,E108,E111)</f>
        <v>0</v>
      </c>
      <c r="F115" s="328">
        <f t="shared" si="320"/>
        <v>105</v>
      </c>
      <c r="G115" s="240">
        <f t="shared" si="320"/>
        <v>105</v>
      </c>
      <c r="H115" s="240">
        <f t="shared" si="320"/>
        <v>210</v>
      </c>
      <c r="I115" s="241">
        <f t="shared" si="320"/>
        <v>0</v>
      </c>
      <c r="J115" s="328">
        <f>SUM(J8,J21,J32,J42,J51,J60,J69,J78,J87,J96,J105,J108,J111)</f>
        <v>0</v>
      </c>
      <c r="K115" s="241">
        <f t="shared" si="320"/>
        <v>0</v>
      </c>
      <c r="L115" s="241">
        <f t="shared" si="320"/>
        <v>0</v>
      </c>
      <c r="M115" s="241"/>
      <c r="N115" s="240">
        <f t="shared" ref="N115:AE115" si="321">SUM(N8,N21,N32,N42,N51,N60,N69,N78,N87,N96,N105,N108,N111)</f>
        <v>0</v>
      </c>
      <c r="O115" s="240">
        <f t="shared" ref="O115:P115" si="322">SUM(O8,O21,O32,O42,O51,O60,O69,O78,O87,O96,O105,O108,O111)</f>
        <v>0</v>
      </c>
      <c r="P115" s="240">
        <f t="shared" si="322"/>
        <v>105</v>
      </c>
      <c r="Q115" s="240">
        <f t="shared" ref="Q115" si="323">SUM(Q8,Q21,Q32,Q42,Q51,Q60,Q69,Q78,Q87,Q96,Q105,Q108,Q111)</f>
        <v>0</v>
      </c>
      <c r="R115" s="240">
        <f t="shared" si="321"/>
        <v>0</v>
      </c>
      <c r="S115" s="240">
        <f t="shared" si="321"/>
        <v>0</v>
      </c>
      <c r="T115" s="405">
        <f t="shared" si="321"/>
        <v>0</v>
      </c>
      <c r="U115" s="397">
        <f t="shared" si="321"/>
        <v>0</v>
      </c>
      <c r="V115" s="240">
        <f t="shared" si="321"/>
        <v>0</v>
      </c>
      <c r="W115" s="240">
        <f t="shared" si="321"/>
        <v>0</v>
      </c>
      <c r="X115" s="240">
        <f t="shared" si="321"/>
        <v>0</v>
      </c>
      <c r="Y115" s="240">
        <f t="shared" si="321"/>
        <v>0</v>
      </c>
      <c r="Z115" s="240">
        <f t="shared" si="321"/>
        <v>0</v>
      </c>
      <c r="AA115" s="240">
        <f t="shared" si="321"/>
        <v>0</v>
      </c>
      <c r="AB115" s="240">
        <f t="shared" si="321"/>
        <v>0</v>
      </c>
      <c r="AC115" s="240">
        <f t="shared" si="321"/>
        <v>0</v>
      </c>
      <c r="AD115" s="240">
        <f t="shared" si="321"/>
        <v>0</v>
      </c>
      <c r="AE115" s="240">
        <f t="shared" si="321"/>
        <v>0</v>
      </c>
      <c r="AF115" s="405">
        <f t="shared" ref="AF115:AX115" si="324">SUM(AF8,AF21,AF32,AF42,AF51,AF60,AF69,AF78,AF87,AF96,AF105,AF108,AF111)</f>
        <v>0</v>
      </c>
      <c r="AG115" s="397">
        <f t="shared" si="324"/>
        <v>0</v>
      </c>
      <c r="AH115" s="240">
        <f t="shared" si="324"/>
        <v>0</v>
      </c>
      <c r="AI115" s="240">
        <f t="shared" si="324"/>
        <v>0</v>
      </c>
      <c r="AJ115" s="240">
        <f t="shared" si="324"/>
        <v>0</v>
      </c>
      <c r="AK115" s="240">
        <f t="shared" si="324"/>
        <v>0</v>
      </c>
      <c r="AL115" s="240">
        <f t="shared" si="324"/>
        <v>0</v>
      </c>
      <c r="AM115" s="240">
        <f t="shared" si="324"/>
        <v>0</v>
      </c>
      <c r="AN115" s="240">
        <f t="shared" si="324"/>
        <v>0</v>
      </c>
      <c r="AO115" s="240">
        <f t="shared" si="324"/>
        <v>105</v>
      </c>
      <c r="AP115" s="240">
        <f t="shared" si="324"/>
        <v>0</v>
      </c>
      <c r="AQ115" s="240">
        <f t="shared" si="324"/>
        <v>0</v>
      </c>
      <c r="AR115" s="405">
        <f t="shared" si="324"/>
        <v>0</v>
      </c>
      <c r="AS115" s="397">
        <f t="shared" si="324"/>
        <v>0</v>
      </c>
      <c r="AT115" s="240">
        <f t="shared" si="324"/>
        <v>0</v>
      </c>
      <c r="AU115" s="240">
        <f t="shared" si="324"/>
        <v>0</v>
      </c>
      <c r="AV115" s="240">
        <f t="shared" si="324"/>
        <v>0</v>
      </c>
      <c r="AW115" s="240">
        <f t="shared" si="324"/>
        <v>0</v>
      </c>
      <c r="AX115" s="240">
        <f t="shared" si="324"/>
        <v>0</v>
      </c>
      <c r="AY115" s="240">
        <f t="shared" si="295"/>
        <v>105</v>
      </c>
      <c r="AZ115" s="240">
        <f t="shared" si="296"/>
        <v>105</v>
      </c>
      <c r="BA115" s="445">
        <f t="shared" si="294"/>
        <v>0</v>
      </c>
    </row>
    <row r="116" spans="1:53" hidden="1" x14ac:dyDescent="0.55000000000000004">
      <c r="A116" s="8"/>
      <c r="B116" s="8"/>
      <c r="C116" s="8"/>
      <c r="D116" s="8"/>
      <c r="E116" s="870"/>
      <c r="F116" s="870"/>
      <c r="G116" s="870"/>
      <c r="H116" s="870"/>
      <c r="I116" s="871"/>
      <c r="J116" s="872"/>
      <c r="K116" s="872"/>
      <c r="L116" s="872"/>
      <c r="M116" s="873"/>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42</v>
      </c>
      <c r="I119" s="22"/>
      <c r="J119" s="22"/>
      <c r="K119" s="22"/>
      <c r="L119" s="22"/>
      <c r="M119" s="22"/>
      <c r="N119" s="210">
        <f t="shared" ref="N119:AE119" si="325">+N115*0.2</f>
        <v>0</v>
      </c>
      <c r="O119" s="210">
        <f t="shared" ref="O119:P119" si="326">+O115*0.2</f>
        <v>0</v>
      </c>
      <c r="P119" s="210">
        <f t="shared" si="326"/>
        <v>21</v>
      </c>
      <c r="Q119" s="210">
        <f t="shared" ref="Q119" si="327">+Q115*0.2</f>
        <v>0</v>
      </c>
      <c r="R119" s="210">
        <f t="shared" si="325"/>
        <v>0</v>
      </c>
      <c r="S119" s="210">
        <f t="shared" si="325"/>
        <v>0</v>
      </c>
      <c r="T119" s="210">
        <f t="shared" si="325"/>
        <v>0</v>
      </c>
      <c r="U119" s="210">
        <f t="shared" si="325"/>
        <v>0</v>
      </c>
      <c r="V119" s="210">
        <f t="shared" si="325"/>
        <v>0</v>
      </c>
      <c r="W119" s="210">
        <f t="shared" si="325"/>
        <v>0</v>
      </c>
      <c r="X119" s="210">
        <f t="shared" si="325"/>
        <v>0</v>
      </c>
      <c r="Y119" s="210">
        <f t="shared" si="325"/>
        <v>0</v>
      </c>
      <c r="Z119" s="210">
        <f t="shared" si="325"/>
        <v>0</v>
      </c>
      <c r="AA119" s="210">
        <f t="shared" si="325"/>
        <v>0</v>
      </c>
      <c r="AB119" s="210">
        <f t="shared" si="325"/>
        <v>0</v>
      </c>
      <c r="AC119" s="210">
        <f t="shared" si="325"/>
        <v>0</v>
      </c>
      <c r="AD119" s="210">
        <f t="shared" si="325"/>
        <v>0</v>
      </c>
      <c r="AE119" s="210">
        <f t="shared" si="325"/>
        <v>0</v>
      </c>
      <c r="AF119" s="210">
        <f t="shared" ref="AF119:AX119" si="328">+AF115*0.2</f>
        <v>0</v>
      </c>
      <c r="AG119" s="210">
        <f t="shared" si="328"/>
        <v>0</v>
      </c>
      <c r="AH119" s="210">
        <f t="shared" si="328"/>
        <v>0</v>
      </c>
      <c r="AI119" s="210">
        <f t="shared" si="328"/>
        <v>0</v>
      </c>
      <c r="AJ119" s="210">
        <f t="shared" si="328"/>
        <v>0</v>
      </c>
      <c r="AK119" s="210">
        <f t="shared" si="328"/>
        <v>0</v>
      </c>
      <c r="AL119" s="210">
        <f t="shared" si="328"/>
        <v>0</v>
      </c>
      <c r="AM119" s="210">
        <f t="shared" si="328"/>
        <v>0</v>
      </c>
      <c r="AN119" s="210">
        <f t="shared" si="328"/>
        <v>0</v>
      </c>
      <c r="AO119" s="210">
        <f t="shared" si="328"/>
        <v>21</v>
      </c>
      <c r="AP119" s="210">
        <f t="shared" si="328"/>
        <v>0</v>
      </c>
      <c r="AQ119" s="210">
        <f t="shared" si="328"/>
        <v>0</v>
      </c>
      <c r="AR119" s="210">
        <f t="shared" si="328"/>
        <v>0</v>
      </c>
      <c r="AS119" s="210">
        <f t="shared" si="328"/>
        <v>0</v>
      </c>
      <c r="AT119" s="210">
        <f t="shared" si="328"/>
        <v>0</v>
      </c>
      <c r="AU119" s="210">
        <f t="shared" si="328"/>
        <v>0</v>
      </c>
      <c r="AV119" s="210">
        <f t="shared" si="328"/>
        <v>0</v>
      </c>
      <c r="AW119" s="210">
        <f t="shared" si="328"/>
        <v>0</v>
      </c>
      <c r="AX119" s="210">
        <f t="shared" si="328"/>
        <v>0</v>
      </c>
      <c r="AY119" s="210">
        <f>+AY115*0.2</f>
        <v>21</v>
      </c>
      <c r="AZ119" s="210">
        <f>+AZ115*0.2</f>
        <v>21</v>
      </c>
    </row>
    <row r="120" spans="1:53" s="141" customFormat="1" ht="14.7" hidden="1" thickBot="1" x14ac:dyDescent="0.6">
      <c r="A120" s="21"/>
      <c r="B120" s="21"/>
      <c r="C120" s="21" t="s">
        <v>59</v>
      </c>
      <c r="D120" s="21"/>
      <c r="E120" s="22"/>
      <c r="F120" s="22"/>
      <c r="G120" s="22"/>
      <c r="H120" s="210">
        <f>SUM(H115:H119)</f>
        <v>252</v>
      </c>
      <c r="I120" s="22"/>
      <c r="J120" s="22"/>
      <c r="K120" s="22"/>
      <c r="L120" s="22"/>
      <c r="M120" s="22"/>
      <c r="N120" s="210">
        <f t="shared" ref="N120:AE120" si="329">SUM(N115:N119)</f>
        <v>0</v>
      </c>
      <c r="O120" s="210">
        <f t="shared" ref="O120:P120" si="330">SUM(O115:O119)</f>
        <v>0</v>
      </c>
      <c r="P120" s="210">
        <f t="shared" si="330"/>
        <v>126</v>
      </c>
      <c r="Q120" s="210">
        <f t="shared" ref="Q120" si="331">SUM(Q115:Q119)</f>
        <v>0</v>
      </c>
      <c r="R120" s="210">
        <f t="shared" si="329"/>
        <v>0</v>
      </c>
      <c r="S120" s="210">
        <f t="shared" si="329"/>
        <v>0</v>
      </c>
      <c r="T120" s="210">
        <f t="shared" si="329"/>
        <v>0</v>
      </c>
      <c r="U120" s="210">
        <f t="shared" si="329"/>
        <v>0</v>
      </c>
      <c r="V120" s="210">
        <f t="shared" si="329"/>
        <v>0</v>
      </c>
      <c r="W120" s="210">
        <f t="shared" si="329"/>
        <v>0</v>
      </c>
      <c r="X120" s="210">
        <f t="shared" si="329"/>
        <v>0</v>
      </c>
      <c r="Y120" s="210">
        <f t="shared" si="329"/>
        <v>0</v>
      </c>
      <c r="Z120" s="210">
        <f t="shared" si="329"/>
        <v>0</v>
      </c>
      <c r="AA120" s="210">
        <f t="shared" si="329"/>
        <v>0</v>
      </c>
      <c r="AB120" s="210">
        <f t="shared" si="329"/>
        <v>0</v>
      </c>
      <c r="AC120" s="210">
        <f t="shared" si="329"/>
        <v>0</v>
      </c>
      <c r="AD120" s="210">
        <f t="shared" si="329"/>
        <v>0</v>
      </c>
      <c r="AE120" s="210">
        <f t="shared" si="329"/>
        <v>0</v>
      </c>
      <c r="AF120" s="210">
        <f t="shared" ref="AF120:AX120" si="332">SUM(AF115:AF119)</f>
        <v>0</v>
      </c>
      <c r="AG120" s="210">
        <f t="shared" si="332"/>
        <v>0</v>
      </c>
      <c r="AH120" s="210">
        <f t="shared" si="332"/>
        <v>0</v>
      </c>
      <c r="AI120" s="210">
        <f t="shared" si="332"/>
        <v>0</v>
      </c>
      <c r="AJ120" s="210">
        <f t="shared" si="332"/>
        <v>0</v>
      </c>
      <c r="AK120" s="210">
        <f t="shared" si="332"/>
        <v>0</v>
      </c>
      <c r="AL120" s="210">
        <f t="shared" si="332"/>
        <v>0</v>
      </c>
      <c r="AM120" s="210">
        <f t="shared" si="332"/>
        <v>0</v>
      </c>
      <c r="AN120" s="210">
        <f t="shared" si="332"/>
        <v>0</v>
      </c>
      <c r="AO120" s="210">
        <f t="shared" si="332"/>
        <v>126</v>
      </c>
      <c r="AP120" s="210">
        <f t="shared" si="332"/>
        <v>0</v>
      </c>
      <c r="AQ120" s="210">
        <f t="shared" si="332"/>
        <v>0</v>
      </c>
      <c r="AR120" s="210">
        <f t="shared" si="332"/>
        <v>0</v>
      </c>
      <c r="AS120" s="210">
        <f t="shared" si="332"/>
        <v>0</v>
      </c>
      <c r="AT120" s="210">
        <f t="shared" si="332"/>
        <v>0</v>
      </c>
      <c r="AU120" s="210">
        <f t="shared" si="332"/>
        <v>0</v>
      </c>
      <c r="AV120" s="210">
        <f t="shared" si="332"/>
        <v>0</v>
      </c>
      <c r="AW120" s="210">
        <f t="shared" si="332"/>
        <v>0</v>
      </c>
      <c r="AX120" s="210">
        <f t="shared" si="332"/>
        <v>0</v>
      </c>
      <c r="AY120" s="210">
        <f>SUM(AY115:AY119)</f>
        <v>126</v>
      </c>
      <c r="AZ120" s="210">
        <f>SUM(AZ115:AZ119)</f>
        <v>126</v>
      </c>
    </row>
    <row r="121" spans="1:53" hidden="1" x14ac:dyDescent="0.55000000000000004"/>
  </sheetData>
  <sheetProtection algorithmName="SHA-512" hashValue="muM/ZS27nKoLExYxpOaXFzdZjUSu1qnZiIN4ktIyNTFUFP7InKVtDes/BOCNt5MUnfHpvx9DkwMXjlmo+dk/jw==" saltValue="N/mpLchEtq3/ZhRpqmsvIQ==" spinCount="100000" sheet="1" objects="1" scenarios="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H77" activePane="bottomRight" state="frozen"/>
      <selection activeCell="G31" sqref="G8:G31"/>
      <selection pane="topRight" activeCell="G31" sqref="G8:G31"/>
      <selection pane="bottomLeft" activeCell="G31" sqref="G8:G31"/>
      <selection pane="bottomRight" activeCell="AJ79" sqref="AJ7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9.15625" style="489" hidden="1" customWidth="1" collapsed="1"/>
    <col min="28" max="28" width="5.15625" style="489" hidden="1"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IF(G93&gt;E93,"Budget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IF(AY93&lt;0,"Actual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ZK107.K136.C565</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ZK107.K136.C565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ZK107.K257.C565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ZK107.K257.C565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ZK107.K258.C565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ZK107.K258.C565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ZK107.K259.C565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ZK107.K259.C565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ZK107.K260.C565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ZK107.K260.C565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ZK107.K261.C565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ZK107.K261.C565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ZK107.K145.C565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ZK107.K145.C565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ZK107.K137.C565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ZK107.K137.C565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ZK107.K265.C565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ZK107.K265.C565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2"/>
      <c r="F94" s="852"/>
      <c r="G94" s="852"/>
      <c r="H94" s="852"/>
      <c r="I94" s="853"/>
      <c r="J94" s="854"/>
      <c r="K94" s="854"/>
      <c r="L94" s="854"/>
      <c r="M94" s="855"/>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Q22" sqref="Q2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customWidth="1"/>
    <col min="19" max="28" width="7.41796875" style="23" customWidth="1"/>
    <col min="29" max="29" width="7.41796875" style="23" customWidth="1" collapsed="1"/>
    <col min="30" max="31" width="7.41796875" style="23" customWidth="1"/>
    <col min="32" max="32" width="7.41796875" style="23" customWidth="1" collapsed="1"/>
    <col min="33" max="34" width="7.41796875" style="23" hidden="1" customWidth="1"/>
    <col min="35" max="35" width="7.41796875" style="23" customWidth="1" collapsed="1"/>
    <col min="36" max="37" width="7.41796875" style="23" hidden="1" customWidth="1"/>
    <col min="38" max="38" width="7.41796875" style="23" customWidth="1" collapsed="1"/>
    <col min="39" max="40" width="7.41796875" style="23" hidden="1" customWidth="1"/>
    <col min="41" max="41" width="7.41796875" style="23" customWidth="1" collapsed="1"/>
    <col min="42" max="43" width="7.41796875" style="23" hidden="1" customWidth="1"/>
    <col min="44" max="44" width="7.41796875" style="23" customWidth="1" collapsed="1"/>
    <col min="45" max="46" width="7.41796875" style="23" hidden="1"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Roadsigns</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C565</v>
      </c>
      <c r="F3" s="212"/>
      <c r="G3" s="212"/>
      <c r="H3" s="874" t="str">
        <f>IF(G64&gt;E64,"Budget Revisions add cost.",":)")</f>
        <v>:)</v>
      </c>
      <c r="I3" s="874"/>
      <c r="J3" s="874"/>
      <c r="K3" s="874"/>
      <c r="L3" s="874"/>
      <c r="M3" s="875"/>
      <c r="N3" s="223"/>
      <c r="O3" s="223"/>
      <c r="P3" s="223"/>
      <c r="Q3" s="223"/>
      <c r="R3" s="882"/>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row>
    <row r="4" spans="1:54" x14ac:dyDescent="0.55000000000000004">
      <c r="A4" s="8"/>
      <c r="B4" s="8"/>
      <c r="C4" s="9"/>
      <c r="D4" s="9"/>
      <c r="E4" s="147"/>
      <c r="F4" s="212"/>
      <c r="G4" s="212"/>
      <c r="H4" s="874" t="str">
        <f>IF(BA64&lt;0,"Actual plus expected cost is more than forecast",":)")</f>
        <v>:)</v>
      </c>
      <c r="I4" s="874"/>
      <c r="J4" s="874"/>
      <c r="K4" s="874"/>
      <c r="L4" s="874"/>
      <c r="M4" s="875"/>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223"/>
      <c r="Q5" s="223"/>
      <c r="R5" s="884" t="s">
        <v>9</v>
      </c>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row>
    <row r="6" spans="1:54" x14ac:dyDescent="0.55000000000000004">
      <c r="A6" s="8"/>
      <c r="B6" s="8"/>
      <c r="C6" s="8"/>
      <c r="D6" s="8"/>
      <c r="E6" s="876" t="s">
        <v>21</v>
      </c>
      <c r="F6" s="877"/>
      <c r="G6" s="877"/>
      <c r="H6" s="878"/>
      <c r="I6" s="879" t="s">
        <v>22</v>
      </c>
      <c r="J6" s="880"/>
      <c r="K6" s="880"/>
      <c r="L6" s="880"/>
      <c r="M6" s="881"/>
      <c r="N6" s="223"/>
      <c r="O6" s="223"/>
      <c r="P6" s="223"/>
      <c r="Q6" s="223"/>
      <c r="R6" s="886" t="s">
        <v>56</v>
      </c>
      <c r="S6" s="887"/>
      <c r="T6" s="887"/>
      <c r="U6" s="887"/>
      <c r="V6" s="887"/>
      <c r="W6" s="887"/>
      <c r="X6" s="887"/>
      <c r="Y6" s="887"/>
      <c r="Z6" s="887"/>
      <c r="AA6" s="887"/>
      <c r="AB6" s="887"/>
      <c r="AC6" s="887"/>
      <c r="AD6" s="887"/>
      <c r="AE6" s="887"/>
      <c r="AF6" s="887"/>
      <c r="AG6" s="887" t="s">
        <v>57</v>
      </c>
      <c r="AH6" s="887"/>
      <c r="AI6" s="887"/>
      <c r="AJ6" s="887"/>
      <c r="AK6" s="887"/>
      <c r="AL6" s="887"/>
      <c r="AM6" s="887"/>
      <c r="AN6" s="887"/>
      <c r="AO6" s="887"/>
      <c r="AP6" s="887"/>
      <c r="AQ6" s="887"/>
      <c r="AR6" s="887"/>
      <c r="AS6" s="887" t="s">
        <v>266</v>
      </c>
      <c r="AT6" s="887"/>
      <c r="AU6" s="887"/>
      <c r="AV6" s="887"/>
      <c r="AW6" s="887"/>
      <c r="AX6" s="887"/>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5125</v>
      </c>
      <c r="Q7" s="260" t="s">
        <v>5126</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7">
        <v>42705</v>
      </c>
      <c r="AD7" s="409" t="str">
        <f>+'Cash flow summary'!Q7</f>
        <v>Jan 17</v>
      </c>
      <c r="AE7" s="409" t="str">
        <f>+'Cash flow summary'!R7</f>
        <v>Feb 17</v>
      </c>
      <c r="AF7" s="798">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184</v>
      </c>
      <c r="B8" s="458" t="str">
        <f>+LEFT($E$5,5)&amp;"."&amp;A8&amp;"."&amp;$E$3</f>
        <v>ZK108.K162.C565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E8" si="1">SUM(N9:N22)</f>
        <v>0</v>
      </c>
      <c r="O8" s="198">
        <f t="shared" ref="O8:P8" si="2">SUM(O9:O22)</f>
        <v>0</v>
      </c>
      <c r="P8" s="198">
        <f t="shared" si="2"/>
        <v>0</v>
      </c>
      <c r="Q8" s="198">
        <f t="shared" ref="Q8" si="3">SUM(Q9:Q22)</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SUM(AF9:AF22)</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SUM(R8:AX8)</f>
        <v>0</v>
      </c>
      <c r="AZ8" s="200">
        <f>+AY8+N8</f>
        <v>0</v>
      </c>
      <c r="BA8" s="440">
        <f t="shared" ref="BA8:BA56" si="5">+G8-AZ8</f>
        <v>0</v>
      </c>
    </row>
    <row r="9" spans="1:54" s="4" customFormat="1" ht="15" customHeight="1" x14ac:dyDescent="0.5">
      <c r="A9" s="339"/>
      <c r="B9" s="468"/>
      <c r="C9" s="353"/>
      <c r="D9" s="377"/>
      <c r="E9" s="249"/>
      <c r="F9" s="370">
        <f>-E9+G9</f>
        <v>0</v>
      </c>
      <c r="G9" s="249"/>
      <c r="H9" s="572">
        <f>SUM(N9:AX9)</f>
        <v>0</v>
      </c>
      <c r="I9" s="221"/>
      <c r="J9" s="370">
        <f>-I9+K9</f>
        <v>0</v>
      </c>
      <c r="K9" s="249">
        <v>0</v>
      </c>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5"/>
        <v>0</v>
      </c>
    </row>
    <row r="10" spans="1:54" s="4" customFormat="1" ht="15" customHeight="1" x14ac:dyDescent="0.5">
      <c r="A10" s="339"/>
      <c r="B10" s="468"/>
      <c r="C10" s="262"/>
      <c r="D10" s="373"/>
      <c r="E10" s="256"/>
      <c r="F10" s="370">
        <f t="shared" ref="F10:F62" si="6">-E10+G10</f>
        <v>0</v>
      </c>
      <c r="G10" s="256"/>
      <c r="H10" s="572">
        <f t="shared" ref="H10:H22" si="7">SUM(N10:AX10)</f>
        <v>0</v>
      </c>
      <c r="I10" s="224"/>
      <c r="J10" s="370">
        <f t="shared" ref="J10:J62" si="8">-I10+K10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58" si="9">SUM(R10:AX10)</f>
        <v>0</v>
      </c>
      <c r="AZ10" s="442">
        <f t="shared" ref="AZ10:AZ58" si="10">+AY10+N10</f>
        <v>0</v>
      </c>
      <c r="BA10" s="443">
        <f t="shared" si="5"/>
        <v>0</v>
      </c>
    </row>
    <row r="11" spans="1:54" s="4" customFormat="1" ht="15" customHeight="1" x14ac:dyDescent="0.5">
      <c r="A11" s="339"/>
      <c r="B11" s="468"/>
      <c r="C11" s="353"/>
      <c r="D11" s="377"/>
      <c r="E11" s="256"/>
      <c r="F11" s="370">
        <f t="shared" si="6"/>
        <v>0</v>
      </c>
      <c r="G11" s="256"/>
      <c r="H11" s="572">
        <f t="shared" si="7"/>
        <v>0</v>
      </c>
      <c r="I11" s="224"/>
      <c r="J11" s="370">
        <f t="shared" si="8"/>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9"/>
        <v>0</v>
      </c>
      <c r="AZ11" s="442">
        <f t="shared" si="10"/>
        <v>0</v>
      </c>
      <c r="BA11" s="443">
        <f t="shared" si="5"/>
        <v>0</v>
      </c>
    </row>
    <row r="12" spans="1:54" s="4" customFormat="1" ht="15" customHeight="1" x14ac:dyDescent="0.5">
      <c r="A12" s="150"/>
      <c r="B12" s="459"/>
      <c r="C12" s="262"/>
      <c r="D12" s="373"/>
      <c r="E12" s="256"/>
      <c r="F12" s="370">
        <f t="shared" si="6"/>
        <v>0</v>
      </c>
      <c r="G12" s="256">
        <v>0</v>
      </c>
      <c r="H12" s="572">
        <f t="shared" si="7"/>
        <v>0</v>
      </c>
      <c r="I12" s="224"/>
      <c r="J12" s="370">
        <f t="shared" si="8"/>
        <v>0</v>
      </c>
      <c r="K12" s="249">
        <v>0</v>
      </c>
      <c r="L12" s="225"/>
      <c r="M12" s="249"/>
      <c r="N12" s="235"/>
      <c r="O12" s="235"/>
      <c r="P12" s="235"/>
      <c r="Q12" s="235"/>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9"/>
        <v>0</v>
      </c>
      <c r="AZ12" s="442">
        <f t="shared" si="10"/>
        <v>0</v>
      </c>
      <c r="BA12" s="443">
        <f t="shared" si="5"/>
        <v>0</v>
      </c>
    </row>
    <row r="13" spans="1:54" s="4" customFormat="1" ht="15" hidden="1" customHeight="1" x14ac:dyDescent="0.5">
      <c r="A13" s="150"/>
      <c r="B13" s="459"/>
      <c r="C13" s="279"/>
      <c r="D13" s="279"/>
      <c r="E13" s="256"/>
      <c r="F13" s="370">
        <f t="shared" si="6"/>
        <v>0</v>
      </c>
      <c r="G13" s="256"/>
      <c r="H13" s="572">
        <f t="shared" si="7"/>
        <v>0</v>
      </c>
      <c r="I13" s="224"/>
      <c r="J13" s="370">
        <f t="shared" si="8"/>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9"/>
        <v>0</v>
      </c>
      <c r="AZ13" s="442">
        <f t="shared" si="10"/>
        <v>0</v>
      </c>
      <c r="BA13" s="443">
        <f t="shared" si="5"/>
        <v>0</v>
      </c>
    </row>
    <row r="14" spans="1:54" s="4" customFormat="1" ht="15" hidden="1" customHeight="1" x14ac:dyDescent="0.5">
      <c r="A14" s="150"/>
      <c r="B14" s="459"/>
      <c r="C14" s="262"/>
      <c r="D14" s="373"/>
      <c r="E14" s="256"/>
      <c r="F14" s="370">
        <f t="shared" si="6"/>
        <v>0</v>
      </c>
      <c r="G14" s="256"/>
      <c r="H14" s="572">
        <f t="shared" si="7"/>
        <v>0</v>
      </c>
      <c r="I14" s="224"/>
      <c r="J14" s="370">
        <f t="shared" si="8"/>
        <v>0</v>
      </c>
      <c r="K14" s="249"/>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9"/>
        <v>0</v>
      </c>
      <c r="AZ14" s="442">
        <f t="shared" si="10"/>
        <v>0</v>
      </c>
      <c r="BA14" s="443">
        <f t="shared" si="5"/>
        <v>0</v>
      </c>
    </row>
    <row r="15" spans="1:54" s="4" customFormat="1" ht="15" hidden="1" customHeight="1" x14ac:dyDescent="0.5">
      <c r="A15" s="150"/>
      <c r="B15" s="459"/>
      <c r="C15" s="262"/>
      <c r="D15" s="373"/>
      <c r="E15" s="256"/>
      <c r="F15" s="370">
        <f t="shared" si="6"/>
        <v>0</v>
      </c>
      <c r="G15" s="256"/>
      <c r="H15" s="572">
        <f t="shared" si="7"/>
        <v>0</v>
      </c>
      <c r="I15" s="224"/>
      <c r="J15" s="370">
        <f t="shared" si="8"/>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9"/>
        <v>0</v>
      </c>
      <c r="AZ15" s="442">
        <f t="shared" si="10"/>
        <v>0</v>
      </c>
      <c r="BA15" s="443">
        <f t="shared" si="5"/>
        <v>0</v>
      </c>
    </row>
    <row r="16" spans="1:54" s="4" customFormat="1" ht="15" hidden="1" customHeight="1" x14ac:dyDescent="0.5">
      <c r="A16" s="150"/>
      <c r="B16" s="459"/>
      <c r="C16" s="262"/>
      <c r="D16" s="373"/>
      <c r="E16" s="256"/>
      <c r="F16" s="370">
        <f t="shared" si="6"/>
        <v>0</v>
      </c>
      <c r="G16" s="256"/>
      <c r="H16" s="572">
        <f t="shared" si="7"/>
        <v>0</v>
      </c>
      <c r="I16" s="224"/>
      <c r="J16" s="370">
        <f t="shared" si="8"/>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9"/>
        <v>0</v>
      </c>
      <c r="AZ16" s="442">
        <f t="shared" si="10"/>
        <v>0</v>
      </c>
      <c r="BA16" s="443">
        <f t="shared" si="5"/>
        <v>0</v>
      </c>
    </row>
    <row r="17" spans="1:53" s="4" customFormat="1" ht="15" hidden="1" customHeight="1" x14ac:dyDescent="0.5">
      <c r="A17" s="150"/>
      <c r="B17" s="459"/>
      <c r="C17" s="262"/>
      <c r="D17" s="373"/>
      <c r="E17" s="256"/>
      <c r="F17" s="370">
        <f t="shared" si="6"/>
        <v>0</v>
      </c>
      <c r="G17" s="256"/>
      <c r="H17" s="572">
        <f t="shared" si="7"/>
        <v>0</v>
      </c>
      <c r="I17" s="224"/>
      <c r="J17" s="370">
        <f t="shared" si="8"/>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9"/>
        <v>0</v>
      </c>
      <c r="AZ17" s="442">
        <f t="shared" si="10"/>
        <v>0</v>
      </c>
      <c r="BA17" s="443">
        <f t="shared" si="5"/>
        <v>0</v>
      </c>
    </row>
    <row r="18" spans="1:53" s="4" customFormat="1" ht="15" hidden="1" customHeight="1" x14ac:dyDescent="0.5">
      <c r="A18" s="150"/>
      <c r="B18" s="459"/>
      <c r="C18" s="262"/>
      <c r="D18" s="373"/>
      <c r="E18" s="256"/>
      <c r="F18" s="370">
        <f t="shared" si="6"/>
        <v>0</v>
      </c>
      <c r="G18" s="256"/>
      <c r="H18" s="572">
        <f t="shared" si="7"/>
        <v>0</v>
      </c>
      <c r="I18" s="224"/>
      <c r="J18" s="370">
        <f t="shared" si="8"/>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9"/>
        <v>0</v>
      </c>
      <c r="AZ18" s="442">
        <f t="shared" si="10"/>
        <v>0</v>
      </c>
      <c r="BA18" s="443">
        <f t="shared" si="5"/>
        <v>0</v>
      </c>
    </row>
    <row r="19" spans="1:53" s="4" customFormat="1" ht="15" hidden="1" customHeight="1" x14ac:dyDescent="0.5">
      <c r="A19" s="150"/>
      <c r="B19" s="459"/>
      <c r="C19" s="262"/>
      <c r="D19" s="373"/>
      <c r="E19" s="256"/>
      <c r="F19" s="370">
        <f t="shared" si="6"/>
        <v>0</v>
      </c>
      <c r="G19" s="256"/>
      <c r="H19" s="572">
        <f t="shared" si="7"/>
        <v>0</v>
      </c>
      <c r="I19" s="224"/>
      <c r="J19" s="370">
        <f t="shared" si="8"/>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9"/>
        <v>0</v>
      </c>
      <c r="AZ19" s="442">
        <f t="shared" si="10"/>
        <v>0</v>
      </c>
      <c r="BA19" s="443">
        <f t="shared" si="5"/>
        <v>0</v>
      </c>
    </row>
    <row r="20" spans="1:53" s="4" customFormat="1" ht="15" customHeight="1" x14ac:dyDescent="0.5">
      <c r="A20" s="150"/>
      <c r="B20" s="459"/>
      <c r="C20" s="262"/>
      <c r="D20" s="373"/>
      <c r="E20" s="256"/>
      <c r="F20" s="370">
        <f t="shared" si="6"/>
        <v>0</v>
      </c>
      <c r="G20" s="256"/>
      <c r="H20" s="572">
        <f t="shared" si="7"/>
        <v>0</v>
      </c>
      <c r="I20" s="224"/>
      <c r="J20" s="370">
        <f t="shared" si="8"/>
        <v>0</v>
      </c>
      <c r="K20" s="256"/>
      <c r="L20" s="225"/>
      <c r="M20" s="256"/>
      <c r="N20" s="223"/>
      <c r="O20" s="223"/>
      <c r="P20" s="223"/>
      <c r="Q20" s="223"/>
      <c r="R20" s="59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9"/>
        <v>0</v>
      </c>
      <c r="AZ20" s="442">
        <f t="shared" si="10"/>
        <v>0</v>
      </c>
      <c r="BA20" s="443">
        <f t="shared" si="5"/>
        <v>0</v>
      </c>
    </row>
    <row r="21" spans="1:53" s="4" customFormat="1" ht="15" customHeight="1" x14ac:dyDescent="0.5">
      <c r="A21" s="150"/>
      <c r="B21" s="459" t="str">
        <f>+B8</f>
        <v>ZK108.K162.C565</v>
      </c>
      <c r="C21" s="262"/>
      <c r="D21" s="373"/>
      <c r="E21" s="256"/>
      <c r="F21" s="370">
        <f t="shared" si="6"/>
        <v>0</v>
      </c>
      <c r="G21" s="256"/>
      <c r="H21" s="572">
        <f t="shared" si="7"/>
        <v>0</v>
      </c>
      <c r="I21" s="224"/>
      <c r="J21" s="370">
        <f t="shared" si="8"/>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9"/>
        <v>0</v>
      </c>
      <c r="AZ21" s="442">
        <f t="shared" si="10"/>
        <v>0</v>
      </c>
      <c r="BA21" s="443">
        <f t="shared" si="5"/>
        <v>0</v>
      </c>
    </row>
    <row r="22" spans="1:53" s="4" customFormat="1" ht="15" customHeight="1" thickBot="1" x14ac:dyDescent="0.6">
      <c r="A22" s="170"/>
      <c r="B22" s="460"/>
      <c r="C22" s="280" t="s">
        <v>301</v>
      </c>
      <c r="D22" s="280"/>
      <c r="E22" s="277"/>
      <c r="F22" s="370">
        <f t="shared" si="6"/>
        <v>0</v>
      </c>
      <c r="G22" s="277"/>
      <c r="H22" s="579">
        <f t="shared" si="7"/>
        <v>0</v>
      </c>
      <c r="I22" s="227"/>
      <c r="J22" s="370">
        <f t="shared" si="8"/>
        <v>0</v>
      </c>
      <c r="K22" s="277">
        <v>0</v>
      </c>
      <c r="L22" s="228"/>
      <c r="M22" s="277"/>
      <c r="N22" s="568">
        <f>+IFERROR(VLOOKUP(B21,Sheet1!B:D,2,FALSE),0)</f>
        <v>0</v>
      </c>
      <c r="O22" s="568">
        <f>+IFERROR(VLOOKUP(B21,Sheet1!B:D,3,FALSE)+VLOOKUP(B21,Sheet1!B:E,4,FALSE),0)</f>
        <v>0</v>
      </c>
      <c r="P22" s="568">
        <f>+IFERROR(VLOOKUP(B21,Sheet1!B:E,4,FALSE),0)</f>
        <v>0</v>
      </c>
      <c r="Q22" s="568">
        <f>+IFERROR(VLOOKUP(B21,Sheet1!B:F,4,FALSE),0)</f>
        <v>0</v>
      </c>
      <c r="R22" s="264"/>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9"/>
        <v>0</v>
      </c>
      <c r="AZ22" s="442">
        <f t="shared" si="10"/>
        <v>0</v>
      </c>
      <c r="BA22" s="443">
        <f t="shared" si="5"/>
        <v>0</v>
      </c>
    </row>
    <row r="23" spans="1:53" s="4" customFormat="1" ht="15" customHeight="1" x14ac:dyDescent="0.5">
      <c r="A23" s="196" t="s">
        <v>186</v>
      </c>
      <c r="B23" s="458" t="str">
        <f>+LEFT($E$5,5)&amp;"."&amp;A23&amp;"."&amp;$E$3</f>
        <v>ZK108.K266.C565</v>
      </c>
      <c r="C23" s="354" t="s">
        <v>187</v>
      </c>
      <c r="D23" s="354"/>
      <c r="E23" s="229">
        <f t="shared" ref="E23:L23" si="11">SUM(E24:E29)</f>
        <v>0</v>
      </c>
      <c r="F23" s="433">
        <f t="shared" si="11"/>
        <v>0</v>
      </c>
      <c r="G23" s="229">
        <f t="shared" si="11"/>
        <v>0</v>
      </c>
      <c r="H23" s="229">
        <f t="shared" si="11"/>
        <v>0</v>
      </c>
      <c r="I23" s="203">
        <f t="shared" si="11"/>
        <v>0</v>
      </c>
      <c r="J23" s="321">
        <f t="shared" si="11"/>
        <v>0</v>
      </c>
      <c r="K23" s="203">
        <f t="shared" si="11"/>
        <v>0</v>
      </c>
      <c r="L23" s="219">
        <f t="shared" si="11"/>
        <v>0</v>
      </c>
      <c r="M23" s="219"/>
      <c r="N23" s="198">
        <f t="shared" ref="N23:S23" si="12">SUM(N24:N29)</f>
        <v>0</v>
      </c>
      <c r="O23" s="198">
        <f t="shared" si="12"/>
        <v>0</v>
      </c>
      <c r="P23" s="198">
        <f t="shared" si="12"/>
        <v>0</v>
      </c>
      <c r="Q23" s="198">
        <f t="shared" si="12"/>
        <v>0</v>
      </c>
      <c r="R23" s="265">
        <f t="shared" si="12"/>
        <v>0</v>
      </c>
      <c r="S23" s="269">
        <f t="shared" si="12"/>
        <v>0</v>
      </c>
      <c r="T23" s="401">
        <f t="shared" ref="T23:Z23" si="13">SUM(T24:T29)</f>
        <v>0</v>
      </c>
      <c r="U23" s="411">
        <f t="shared" si="13"/>
        <v>0</v>
      </c>
      <c r="V23" s="269">
        <f t="shared" si="13"/>
        <v>0</v>
      </c>
      <c r="W23" s="269">
        <f t="shared" si="13"/>
        <v>0</v>
      </c>
      <c r="X23" s="269">
        <f t="shared" si="13"/>
        <v>0</v>
      </c>
      <c r="Y23" s="269">
        <f t="shared" si="13"/>
        <v>0</v>
      </c>
      <c r="Z23" s="269">
        <f t="shared" si="13"/>
        <v>0</v>
      </c>
      <c r="AA23" s="269">
        <f t="shared" ref="AA23:AE23" si="14">SUM(AA24:AA29)</f>
        <v>0</v>
      </c>
      <c r="AB23" s="269">
        <f t="shared" si="14"/>
        <v>0</v>
      </c>
      <c r="AC23" s="269">
        <f t="shared" si="14"/>
        <v>0</v>
      </c>
      <c r="AD23" s="269">
        <f t="shared" si="14"/>
        <v>0</v>
      </c>
      <c r="AE23" s="269">
        <f t="shared" si="14"/>
        <v>0</v>
      </c>
      <c r="AF23" s="401">
        <f t="shared" ref="AF23" si="15">SUM(AF24:AF29)</f>
        <v>0</v>
      </c>
      <c r="AG23" s="411">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269">
        <f t="shared" ref="AP23" si="25">SUM(AP24:AP29)</f>
        <v>0</v>
      </c>
      <c r="AQ23" s="269">
        <f t="shared" ref="AQ23" si="26">SUM(AQ24:AQ29)</f>
        <v>0</v>
      </c>
      <c r="AR23" s="401">
        <f t="shared" ref="AR23" si="27">SUM(AR24:AR29)</f>
        <v>0</v>
      </c>
      <c r="AS23" s="411">
        <f t="shared" ref="AS23" si="28">SUM(AS24:AS29)</f>
        <v>0</v>
      </c>
      <c r="AT23" s="269">
        <f t="shared" ref="AT23" si="29">SUM(AT24:AT29)</f>
        <v>0</v>
      </c>
      <c r="AU23" s="269">
        <f t="shared" ref="AU23" si="30">SUM(AU24:AU29)</f>
        <v>0</v>
      </c>
      <c r="AV23" s="269">
        <f t="shared" ref="AV23" si="31">SUM(AV24:AV29)</f>
        <v>0</v>
      </c>
      <c r="AW23" s="269">
        <f t="shared" ref="AW23" si="32">SUM(AW24:AW29)</f>
        <v>0</v>
      </c>
      <c r="AX23" s="269">
        <f t="shared" ref="AX23" si="33">SUM(AX24:AX29)</f>
        <v>0</v>
      </c>
      <c r="AY23" s="441">
        <f t="shared" si="9"/>
        <v>0</v>
      </c>
      <c r="AZ23" s="442">
        <f t="shared" si="10"/>
        <v>0</v>
      </c>
      <c r="BA23" s="443">
        <f t="shared" si="5"/>
        <v>0</v>
      </c>
    </row>
    <row r="24" spans="1:53" s="4" customFormat="1" ht="15" customHeight="1" x14ac:dyDescent="0.5">
      <c r="A24" s="339"/>
      <c r="B24" s="468"/>
      <c r="C24" s="353"/>
      <c r="D24" s="761"/>
      <c r="E24" s="249"/>
      <c r="F24" s="370">
        <f t="shared" si="6"/>
        <v>0</v>
      </c>
      <c r="G24" s="249"/>
      <c r="H24" s="572">
        <f t="shared" ref="H24:H62" si="34">SUM(N24:AX24)</f>
        <v>0</v>
      </c>
      <c r="I24" s="231"/>
      <c r="J24" s="370">
        <f t="shared" si="8"/>
        <v>0</v>
      </c>
      <c r="K24" s="249">
        <v>0</v>
      </c>
      <c r="L24" s="232"/>
      <c r="M24" s="249"/>
      <c r="N24" s="235"/>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9"/>
        <v>0</v>
      </c>
      <c r="AZ24" s="442">
        <f t="shared" si="10"/>
        <v>0</v>
      </c>
      <c r="BA24" s="443">
        <f t="shared" si="5"/>
        <v>0</v>
      </c>
    </row>
    <row r="25" spans="1:53" s="4" customFormat="1" ht="15" customHeight="1" thickBot="1" x14ac:dyDescent="0.55000000000000004">
      <c r="A25" s="339"/>
      <c r="B25" s="468"/>
      <c r="C25" s="762"/>
      <c r="D25" s="763"/>
      <c r="E25" s="249"/>
      <c r="F25" s="370">
        <f t="shared" si="6"/>
        <v>0</v>
      </c>
      <c r="G25" s="249"/>
      <c r="H25" s="572">
        <f t="shared" si="34"/>
        <v>0</v>
      </c>
      <c r="I25" s="231"/>
      <c r="J25" s="370">
        <f t="shared" si="8"/>
        <v>0</v>
      </c>
      <c r="K25" s="249">
        <v>0</v>
      </c>
      <c r="L25" s="232"/>
      <c r="M25" s="249"/>
      <c r="N25" s="235">
        <f>+IFERROR(VLOOKUP(B24,Sheet1!B:D,2,FALSE),0)</f>
        <v>0</v>
      </c>
      <c r="O25" s="235">
        <f>+IFERROR(VLOOKUP(B24,Sheet1!B:D,3,FALSE)+VLOOKUP(B24,Sheet1!B:E,4,FALSE),0)</f>
        <v>0</v>
      </c>
      <c r="P25" s="235">
        <f>+IFERROR(VLOOKUP(C24,Sheet1!C:E,3,FALSE)+VLOOKUP(C24,Sheet1!C:F,4,FALSE),0)</f>
        <v>0</v>
      </c>
      <c r="Q25" s="235">
        <f>+IFERROR(VLOOKUP(D24,Sheet1!D:F,3,FALSE)+VLOOKUP(D24,Sheet1!D:G,4,FALSE),0)</f>
        <v>0</v>
      </c>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x14ac:dyDescent="0.5">
      <c r="A26" s="339"/>
      <c r="B26" s="468"/>
      <c r="C26" s="353"/>
      <c r="D26" s="378"/>
      <c r="E26" s="249"/>
      <c r="F26" s="370">
        <f t="shared" si="6"/>
        <v>0</v>
      </c>
      <c r="G26" s="249">
        <v>0</v>
      </c>
      <c r="H26" s="572">
        <f t="shared" si="34"/>
        <v>0</v>
      </c>
      <c r="I26" s="231"/>
      <c r="J26" s="370">
        <f t="shared" si="8"/>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SUM(R26:AX26)</f>
        <v>0</v>
      </c>
      <c r="AZ26" s="442">
        <f>+AY26+N26</f>
        <v>0</v>
      </c>
      <c r="BA26" s="443">
        <f>+G26-AZ26</f>
        <v>0</v>
      </c>
    </row>
    <row r="27" spans="1:53" s="4" customFormat="1" ht="15" customHeight="1" x14ac:dyDescent="0.5">
      <c r="A27" s="339"/>
      <c r="B27" s="468"/>
      <c r="C27" s="353"/>
      <c r="D27" s="378"/>
      <c r="E27" s="249"/>
      <c r="F27" s="370">
        <f t="shared" si="6"/>
        <v>0</v>
      </c>
      <c r="G27" s="249">
        <v>0</v>
      </c>
      <c r="H27" s="572">
        <f t="shared" si="34"/>
        <v>0</v>
      </c>
      <c r="I27" s="231"/>
      <c r="J27" s="370">
        <f t="shared" si="8"/>
        <v>0</v>
      </c>
      <c r="K27" s="249">
        <v>0</v>
      </c>
      <c r="L27" s="232"/>
      <c r="M27" s="249"/>
      <c r="N27" s="266"/>
      <c r="O27" s="220"/>
      <c r="P27" s="220"/>
      <c r="Q27" s="220"/>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SUM(R27:AX27)</f>
        <v>0</v>
      </c>
      <c r="AZ27" s="442">
        <f>+AY27+N27</f>
        <v>0</v>
      </c>
      <c r="BA27" s="443">
        <f>+G27-AZ27</f>
        <v>0</v>
      </c>
    </row>
    <row r="28" spans="1:53" s="4" customFormat="1" ht="15" customHeight="1" x14ac:dyDescent="0.5">
      <c r="A28" s="339"/>
      <c r="B28" s="468" t="str">
        <f>+B23</f>
        <v>ZK108.K266.C565</v>
      </c>
      <c r="C28" s="353"/>
      <c r="D28" s="378"/>
      <c r="E28" s="249"/>
      <c r="F28" s="370">
        <f t="shared" si="6"/>
        <v>0</v>
      </c>
      <c r="G28" s="249">
        <v>0</v>
      </c>
      <c r="H28" s="572">
        <f t="shared" si="34"/>
        <v>0</v>
      </c>
      <c r="I28" s="231"/>
      <c r="J28" s="370">
        <f t="shared" si="8"/>
        <v>0</v>
      </c>
      <c r="K28" s="249">
        <v>0</v>
      </c>
      <c r="L28" s="232"/>
      <c r="M28" s="249"/>
      <c r="N28" s="267"/>
      <c r="O28" s="267"/>
      <c r="P28" s="267"/>
      <c r="Q28" s="267"/>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55000000000000004">
      <c r="A29" s="170"/>
      <c r="B29" s="460"/>
      <c r="C29" s="274" t="s">
        <v>301</v>
      </c>
      <c r="D29" s="274"/>
      <c r="E29" s="277"/>
      <c r="F29" s="371">
        <f t="shared" si="6"/>
        <v>0</v>
      </c>
      <c r="G29" s="277">
        <v>0</v>
      </c>
      <c r="H29" s="579">
        <f t="shared" si="34"/>
        <v>0</v>
      </c>
      <c r="I29" s="227"/>
      <c r="J29" s="371">
        <f t="shared" si="8"/>
        <v>0</v>
      </c>
      <c r="K29" s="277">
        <v>0</v>
      </c>
      <c r="L29" s="228"/>
      <c r="M29" s="277"/>
      <c r="N29" s="571">
        <f>+IFERROR(VLOOKUP(B28,Sheet1!B:D,2,FALSE),0)</f>
        <v>0</v>
      </c>
      <c r="O29" s="584">
        <f>+IFERROR(VLOOKUP(B28,Sheet1!B:D,3,FALSE)+VLOOKUP(B28,Sheet1!B:E,4,FALSE),0)</f>
        <v>0</v>
      </c>
      <c r="P29" s="584">
        <f>+IFERROR(VLOOKUP(C28,Sheet1!C:E,3,FALSE)+VLOOKUP(C28,Sheet1!C:F,4,FALSE),0)</f>
        <v>0</v>
      </c>
      <c r="Q29" s="584">
        <f>+IFERROR(VLOOKUP(D28,Sheet1!D:F,3,FALSE)+VLOOKUP(D28,Sheet1!D:G,4,FALSE),0)</f>
        <v>0</v>
      </c>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9"/>
        <v>0</v>
      </c>
      <c r="AZ29" s="442">
        <f t="shared" si="10"/>
        <v>0</v>
      </c>
      <c r="BA29" s="443">
        <f t="shared" si="5"/>
        <v>0</v>
      </c>
    </row>
    <row r="30" spans="1:53" s="24" customFormat="1" ht="15" hidden="1" customHeight="1" x14ac:dyDescent="0.5">
      <c r="A30" s="195"/>
      <c r="B30" s="458"/>
      <c r="C30" s="168"/>
      <c r="D30" s="168"/>
      <c r="E30" s="229">
        <f t="shared" ref="E30:L30" si="35">SUM(E31:E32)</f>
        <v>0</v>
      </c>
      <c r="F30" s="433">
        <f t="shared" si="35"/>
        <v>0</v>
      </c>
      <c r="G30" s="229">
        <f t="shared" si="35"/>
        <v>0</v>
      </c>
      <c r="H30" s="229">
        <f t="shared" si="35"/>
        <v>0</v>
      </c>
      <c r="I30" s="203">
        <f t="shared" si="35"/>
        <v>0</v>
      </c>
      <c r="J30" s="321">
        <f t="shared" si="35"/>
        <v>0</v>
      </c>
      <c r="K30" s="203">
        <f t="shared" si="35"/>
        <v>0</v>
      </c>
      <c r="L30" s="219">
        <f t="shared" si="35"/>
        <v>0</v>
      </c>
      <c r="M30" s="219"/>
      <c r="N30" s="198">
        <f t="shared" ref="N30:S30" si="36">SUM(N31:N32)</f>
        <v>0</v>
      </c>
      <c r="O30" s="198">
        <f t="shared" si="36"/>
        <v>0</v>
      </c>
      <c r="P30" s="198">
        <f t="shared" si="36"/>
        <v>0</v>
      </c>
      <c r="Q30" s="198">
        <f t="shared" si="36"/>
        <v>0</v>
      </c>
      <c r="R30" s="265">
        <f t="shared" si="36"/>
        <v>0</v>
      </c>
      <c r="S30" s="269">
        <f t="shared" si="36"/>
        <v>0</v>
      </c>
      <c r="T30" s="401">
        <f t="shared" ref="T30:Z30" si="37">SUM(T31:T32)</f>
        <v>0</v>
      </c>
      <c r="U30" s="411">
        <f t="shared" si="37"/>
        <v>0</v>
      </c>
      <c r="V30" s="269">
        <f t="shared" si="37"/>
        <v>0</v>
      </c>
      <c r="W30" s="269">
        <f t="shared" si="37"/>
        <v>0</v>
      </c>
      <c r="X30" s="269">
        <f t="shared" si="37"/>
        <v>0</v>
      </c>
      <c r="Y30" s="269">
        <f t="shared" si="37"/>
        <v>0</v>
      </c>
      <c r="Z30" s="269">
        <f t="shared" si="37"/>
        <v>0</v>
      </c>
      <c r="AA30" s="269">
        <f t="shared" ref="AA30:AE30" si="38">SUM(AA31:AA32)</f>
        <v>0</v>
      </c>
      <c r="AB30" s="269">
        <f t="shared" si="38"/>
        <v>0</v>
      </c>
      <c r="AC30" s="269">
        <f t="shared" si="38"/>
        <v>0</v>
      </c>
      <c r="AD30" s="269">
        <f t="shared" si="38"/>
        <v>0</v>
      </c>
      <c r="AE30" s="269">
        <f t="shared" si="38"/>
        <v>0</v>
      </c>
      <c r="AF30" s="401">
        <f t="shared" ref="AF30" si="39">SUM(AF31:AF32)</f>
        <v>0</v>
      </c>
      <c r="AG30" s="411">
        <f t="shared" ref="AG30" si="40">SUM(AG31:AG32)</f>
        <v>0</v>
      </c>
      <c r="AH30" s="269">
        <f t="shared" ref="AH30" si="41">SUM(AH31:AH32)</f>
        <v>0</v>
      </c>
      <c r="AI30" s="269">
        <f t="shared" ref="AI30" si="42">SUM(AI31:AI32)</f>
        <v>0</v>
      </c>
      <c r="AJ30" s="269">
        <f t="shared" ref="AJ30" si="43">SUM(AJ31:AJ32)</f>
        <v>0</v>
      </c>
      <c r="AK30" s="269">
        <f t="shared" ref="AK30" si="44">SUM(AK31:AK32)</f>
        <v>0</v>
      </c>
      <c r="AL30" s="269">
        <f t="shared" ref="AL30" si="45">SUM(AL31:AL32)</f>
        <v>0</v>
      </c>
      <c r="AM30" s="269">
        <f t="shared" ref="AM30" si="46">SUM(AM31:AM32)</f>
        <v>0</v>
      </c>
      <c r="AN30" s="269">
        <f t="shared" ref="AN30" si="47">SUM(AN31:AN32)</f>
        <v>0</v>
      </c>
      <c r="AO30" s="269">
        <f t="shared" ref="AO30" si="48">SUM(AO31:AO32)</f>
        <v>0</v>
      </c>
      <c r="AP30" s="269">
        <f t="shared" ref="AP30" si="49">SUM(AP31:AP32)</f>
        <v>0</v>
      </c>
      <c r="AQ30" s="269">
        <f t="shared" ref="AQ30" si="50">SUM(AQ31:AQ32)</f>
        <v>0</v>
      </c>
      <c r="AR30" s="401">
        <f t="shared" ref="AR30" si="51">SUM(AR31:AR32)</f>
        <v>0</v>
      </c>
      <c r="AS30" s="411">
        <f t="shared" ref="AS30" si="52">SUM(AS31:AS32)</f>
        <v>0</v>
      </c>
      <c r="AT30" s="269">
        <f t="shared" ref="AT30" si="53">SUM(AT31:AT32)</f>
        <v>0</v>
      </c>
      <c r="AU30" s="269">
        <f t="shared" ref="AU30" si="54">SUM(AU31:AU32)</f>
        <v>0</v>
      </c>
      <c r="AV30" s="269">
        <f t="shared" ref="AV30" si="55">SUM(AV31:AV32)</f>
        <v>0</v>
      </c>
      <c r="AW30" s="269">
        <f t="shared" ref="AW30" si="56">SUM(AW31:AW32)</f>
        <v>0</v>
      </c>
      <c r="AX30" s="269">
        <f t="shared" ref="AX30" si="57">SUM(AX31:AX32)</f>
        <v>0</v>
      </c>
      <c r="AY30" s="441">
        <f t="shared" si="9"/>
        <v>0</v>
      </c>
      <c r="AZ30" s="442">
        <f t="shared" si="10"/>
        <v>0</v>
      </c>
      <c r="BA30" s="443">
        <f t="shared" si="5"/>
        <v>0</v>
      </c>
    </row>
    <row r="31" spans="1:53" s="4" customFormat="1" ht="15" hidden="1" customHeight="1" x14ac:dyDescent="0.5">
      <c r="A31" s="150"/>
      <c r="B31" s="459"/>
      <c r="C31" s="273"/>
      <c r="D31" s="273"/>
      <c r="E31" s="249"/>
      <c r="F31" s="370">
        <f t="shared" si="6"/>
        <v>0</v>
      </c>
      <c r="G31" s="249">
        <v>0</v>
      </c>
      <c r="H31" s="220">
        <f t="shared" si="34"/>
        <v>0</v>
      </c>
      <c r="I31" s="231"/>
      <c r="J31" s="370">
        <f t="shared" si="8"/>
        <v>0</v>
      </c>
      <c r="K31" s="249">
        <v>0</v>
      </c>
      <c r="L31" s="232"/>
      <c r="M31" s="249"/>
      <c r="N31" s="235">
        <f>+IFERROR(VLOOKUP(B30,Sheet1!B:D,2,FALSE),0)</f>
        <v>0</v>
      </c>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9"/>
        <v>0</v>
      </c>
      <c r="AZ31" s="442">
        <f t="shared" si="10"/>
        <v>0</v>
      </c>
      <c r="BA31" s="443">
        <f t="shared" si="5"/>
        <v>0</v>
      </c>
    </row>
    <row r="32" spans="1:53" s="4" customFormat="1" ht="15" hidden="1" customHeight="1" thickBot="1" x14ac:dyDescent="0.55000000000000004">
      <c r="A32" s="170"/>
      <c r="B32" s="460"/>
      <c r="C32" s="274"/>
      <c r="D32" s="274"/>
      <c r="E32" s="277"/>
      <c r="F32" s="370">
        <f t="shared" si="6"/>
        <v>0</v>
      </c>
      <c r="G32" s="277">
        <v>0</v>
      </c>
      <c r="H32" s="226">
        <f t="shared" si="34"/>
        <v>0</v>
      </c>
      <c r="I32" s="227"/>
      <c r="J32" s="370">
        <f t="shared" si="8"/>
        <v>0</v>
      </c>
      <c r="K32" s="277">
        <v>0</v>
      </c>
      <c r="L32" s="228"/>
      <c r="M32" s="277"/>
      <c r="N32" s="267"/>
      <c r="O32" s="267"/>
      <c r="P32" s="267"/>
      <c r="Q32" s="267"/>
      <c r="R32" s="364"/>
      <c r="S32" s="365"/>
      <c r="T32" s="403"/>
      <c r="U32" s="413"/>
      <c r="V32" s="365"/>
      <c r="W32" s="365"/>
      <c r="X32" s="365"/>
      <c r="Y32" s="365"/>
      <c r="Z32" s="365"/>
      <c r="AA32" s="365"/>
      <c r="AB32" s="365"/>
      <c r="AC32" s="365"/>
      <c r="AD32" s="365"/>
      <c r="AE32" s="365"/>
      <c r="AF32" s="403"/>
      <c r="AG32" s="413"/>
      <c r="AH32" s="365"/>
      <c r="AI32" s="365"/>
      <c r="AJ32" s="365"/>
      <c r="AK32" s="365"/>
      <c r="AL32" s="365"/>
      <c r="AM32" s="365"/>
      <c r="AN32" s="365"/>
      <c r="AO32" s="365"/>
      <c r="AP32" s="365"/>
      <c r="AQ32" s="365"/>
      <c r="AR32" s="403"/>
      <c r="AS32" s="413"/>
      <c r="AT32" s="365"/>
      <c r="AU32" s="365"/>
      <c r="AV32" s="365"/>
      <c r="AW32" s="365"/>
      <c r="AX32" s="365"/>
      <c r="AY32" s="441">
        <f t="shared" si="9"/>
        <v>0</v>
      </c>
      <c r="AZ32" s="442">
        <f t="shared" si="10"/>
        <v>0</v>
      </c>
      <c r="BA32" s="443">
        <f t="shared" si="5"/>
        <v>0</v>
      </c>
    </row>
    <row r="33" spans="1:53" s="24" customFormat="1" ht="15" hidden="1" customHeight="1" x14ac:dyDescent="0.5">
      <c r="A33" s="195"/>
      <c r="B33" s="458"/>
      <c r="C33" s="168"/>
      <c r="D33" s="168"/>
      <c r="E33" s="229">
        <f t="shared" ref="E33:L33" si="58">SUM(E34:E35)</f>
        <v>0</v>
      </c>
      <c r="F33" s="433">
        <f>SUM(F34:F35)</f>
        <v>0</v>
      </c>
      <c r="G33" s="229">
        <f>SUM(G34:G35)</f>
        <v>0</v>
      </c>
      <c r="H33" s="229">
        <f t="shared" si="58"/>
        <v>0</v>
      </c>
      <c r="I33" s="203">
        <f t="shared" si="58"/>
        <v>0</v>
      </c>
      <c r="J33" s="321">
        <f>SUM(J34:J35)</f>
        <v>0</v>
      </c>
      <c r="K33" s="203">
        <f t="shared" si="58"/>
        <v>0</v>
      </c>
      <c r="L33" s="219">
        <f t="shared" si="58"/>
        <v>0</v>
      </c>
      <c r="M33" s="219"/>
      <c r="N33" s="198">
        <f t="shared" ref="N33:S33" si="59">SUM(N34:N35)</f>
        <v>0</v>
      </c>
      <c r="O33" s="198">
        <f t="shared" si="59"/>
        <v>0</v>
      </c>
      <c r="P33" s="198">
        <f t="shared" si="59"/>
        <v>0</v>
      </c>
      <c r="Q33" s="198">
        <f t="shared" si="59"/>
        <v>0</v>
      </c>
      <c r="R33" s="265">
        <f t="shared" si="59"/>
        <v>0</v>
      </c>
      <c r="S33" s="269">
        <f t="shared" si="59"/>
        <v>0</v>
      </c>
      <c r="T33" s="401">
        <f t="shared" ref="T33:Z33" si="60">SUM(T34:T35)</f>
        <v>0</v>
      </c>
      <c r="U33" s="411">
        <f t="shared" si="60"/>
        <v>0</v>
      </c>
      <c r="V33" s="269">
        <f t="shared" si="60"/>
        <v>0</v>
      </c>
      <c r="W33" s="269">
        <f t="shared" si="60"/>
        <v>0</v>
      </c>
      <c r="X33" s="269">
        <f t="shared" si="60"/>
        <v>0</v>
      </c>
      <c r="Y33" s="269">
        <f t="shared" si="60"/>
        <v>0</v>
      </c>
      <c r="Z33" s="269">
        <f t="shared" si="60"/>
        <v>0</v>
      </c>
      <c r="AA33" s="269">
        <f t="shared" ref="AA33:AE33" si="61">SUM(AA34:AA35)</f>
        <v>0</v>
      </c>
      <c r="AB33" s="269">
        <f t="shared" si="61"/>
        <v>0</v>
      </c>
      <c r="AC33" s="269">
        <f t="shared" si="61"/>
        <v>0</v>
      </c>
      <c r="AD33" s="269">
        <f t="shared" si="61"/>
        <v>0</v>
      </c>
      <c r="AE33" s="269">
        <f t="shared" si="61"/>
        <v>0</v>
      </c>
      <c r="AF33" s="401">
        <f t="shared" ref="AF33" si="62">SUM(AF34:AF35)</f>
        <v>0</v>
      </c>
      <c r="AG33" s="411">
        <f t="shared" ref="AG33" si="63">SUM(AG34:AG35)</f>
        <v>0</v>
      </c>
      <c r="AH33" s="269">
        <f t="shared" ref="AH33" si="64">SUM(AH34:AH35)</f>
        <v>0</v>
      </c>
      <c r="AI33" s="269">
        <f t="shared" ref="AI33" si="65">SUM(AI34:AI35)</f>
        <v>0</v>
      </c>
      <c r="AJ33" s="269">
        <f t="shared" ref="AJ33" si="66">SUM(AJ34:AJ35)</f>
        <v>0</v>
      </c>
      <c r="AK33" s="269">
        <f t="shared" ref="AK33" si="67">SUM(AK34:AK35)</f>
        <v>0</v>
      </c>
      <c r="AL33" s="269">
        <f t="shared" ref="AL33" si="68">SUM(AL34:AL35)</f>
        <v>0</v>
      </c>
      <c r="AM33" s="269">
        <f t="shared" ref="AM33" si="69">SUM(AM34:AM35)</f>
        <v>0</v>
      </c>
      <c r="AN33" s="269">
        <f t="shared" ref="AN33" si="70">SUM(AN34:AN35)</f>
        <v>0</v>
      </c>
      <c r="AO33" s="269">
        <f t="shared" ref="AO33" si="71">SUM(AO34:AO35)</f>
        <v>0</v>
      </c>
      <c r="AP33" s="269">
        <f t="shared" ref="AP33" si="72">SUM(AP34:AP35)</f>
        <v>0</v>
      </c>
      <c r="AQ33" s="269">
        <f t="shared" ref="AQ33" si="73">SUM(AQ34:AQ35)</f>
        <v>0</v>
      </c>
      <c r="AR33" s="401">
        <f t="shared" ref="AR33" si="74">SUM(AR34:AR35)</f>
        <v>0</v>
      </c>
      <c r="AS33" s="411">
        <f t="shared" ref="AS33" si="75">SUM(AS34:AS35)</f>
        <v>0</v>
      </c>
      <c r="AT33" s="269">
        <f t="shared" ref="AT33" si="76">SUM(AT34:AT35)</f>
        <v>0</v>
      </c>
      <c r="AU33" s="269">
        <f t="shared" ref="AU33" si="77">SUM(AU34:AU35)</f>
        <v>0</v>
      </c>
      <c r="AV33" s="269">
        <f t="shared" ref="AV33" si="78">SUM(AV34:AV35)</f>
        <v>0</v>
      </c>
      <c r="AW33" s="269">
        <f t="shared" ref="AW33" si="79">SUM(AW34:AW35)</f>
        <v>0</v>
      </c>
      <c r="AX33" s="269">
        <f t="shared" ref="AX33" si="80">SUM(AX34:AX35)</f>
        <v>0</v>
      </c>
      <c r="AY33" s="441">
        <f t="shared" si="9"/>
        <v>0</v>
      </c>
      <c r="AZ33" s="442">
        <f t="shared" si="10"/>
        <v>0</v>
      </c>
      <c r="BA33" s="443">
        <f t="shared" si="5"/>
        <v>0</v>
      </c>
    </row>
    <row r="34" spans="1:53" s="4" customFormat="1" ht="15" hidden="1" customHeight="1" x14ac:dyDescent="0.5">
      <c r="A34" s="150"/>
      <c r="B34" s="459"/>
      <c r="C34" s="273"/>
      <c r="D34" s="273"/>
      <c r="E34" s="249"/>
      <c r="F34" s="370">
        <f t="shared" si="6"/>
        <v>0</v>
      </c>
      <c r="G34" s="249">
        <v>0</v>
      </c>
      <c r="H34" s="220">
        <f t="shared" si="34"/>
        <v>0</v>
      </c>
      <c r="I34" s="231"/>
      <c r="J34" s="370">
        <f t="shared" si="8"/>
        <v>0</v>
      </c>
      <c r="K34" s="249">
        <v>0</v>
      </c>
      <c r="L34" s="232"/>
      <c r="M34" s="249"/>
      <c r="N34" s="235">
        <f>+IFERROR(VLOOKUP(B33,Sheet1!B:D,2,FALSE),0)</f>
        <v>0</v>
      </c>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9"/>
        <v>0</v>
      </c>
      <c r="AZ34" s="442">
        <f t="shared" si="10"/>
        <v>0</v>
      </c>
      <c r="BA34" s="443">
        <f t="shared" si="5"/>
        <v>0</v>
      </c>
    </row>
    <row r="35" spans="1:53" s="4" customFormat="1" ht="15" hidden="1" customHeight="1" thickBot="1" x14ac:dyDescent="0.55000000000000004">
      <c r="A35" s="169"/>
      <c r="B35" s="461"/>
      <c r="C35" s="274"/>
      <c r="D35" s="274"/>
      <c r="E35" s="277"/>
      <c r="F35" s="370">
        <f t="shared" si="6"/>
        <v>0</v>
      </c>
      <c r="G35" s="277">
        <v>0</v>
      </c>
      <c r="H35" s="226">
        <f t="shared" si="34"/>
        <v>0</v>
      </c>
      <c r="I35" s="227"/>
      <c r="J35" s="370">
        <f t="shared" si="8"/>
        <v>0</v>
      </c>
      <c r="K35" s="277">
        <v>0</v>
      </c>
      <c r="L35" s="228"/>
      <c r="M35" s="277"/>
      <c r="N35" s="267"/>
      <c r="O35" s="267"/>
      <c r="P35" s="267"/>
      <c r="Q35" s="267"/>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9"/>
        <v>0</v>
      </c>
      <c r="AZ35" s="442">
        <f t="shared" si="10"/>
        <v>0</v>
      </c>
      <c r="BA35" s="443">
        <f t="shared" si="5"/>
        <v>0</v>
      </c>
    </row>
    <row r="36" spans="1:53" s="24" customFormat="1" ht="15" hidden="1" customHeight="1" x14ac:dyDescent="0.5">
      <c r="A36" s="195"/>
      <c r="B36" s="458"/>
      <c r="C36" s="168"/>
      <c r="D36" s="168"/>
      <c r="E36" s="229">
        <f t="shared" ref="E36:L36" si="81">SUM(E37:E38)</f>
        <v>0</v>
      </c>
      <c r="F36" s="433">
        <f>SUM(F37:F38)</f>
        <v>0</v>
      </c>
      <c r="G36" s="229">
        <f>SUM(G37:G38)</f>
        <v>0</v>
      </c>
      <c r="H36" s="229">
        <f t="shared" si="81"/>
        <v>0</v>
      </c>
      <c r="I36" s="203">
        <f t="shared" si="81"/>
        <v>0</v>
      </c>
      <c r="J36" s="321">
        <f>SUM(J37:J38)</f>
        <v>0</v>
      </c>
      <c r="K36" s="203">
        <f t="shared" si="81"/>
        <v>0</v>
      </c>
      <c r="L36" s="219">
        <f t="shared" si="81"/>
        <v>0</v>
      </c>
      <c r="M36" s="219"/>
      <c r="N36" s="198">
        <f t="shared" ref="N36:S36" si="82">SUM(N37:N38)</f>
        <v>0</v>
      </c>
      <c r="O36" s="198">
        <f t="shared" si="82"/>
        <v>0</v>
      </c>
      <c r="P36" s="198">
        <f t="shared" si="82"/>
        <v>0</v>
      </c>
      <c r="Q36" s="198">
        <f t="shared" si="82"/>
        <v>0</v>
      </c>
      <c r="R36" s="265">
        <f t="shared" si="82"/>
        <v>0</v>
      </c>
      <c r="S36" s="269">
        <f t="shared" si="82"/>
        <v>0</v>
      </c>
      <c r="T36" s="401">
        <f t="shared" ref="T36:Z36" si="83">SUM(T37:T38)</f>
        <v>0</v>
      </c>
      <c r="U36" s="411">
        <f t="shared" si="83"/>
        <v>0</v>
      </c>
      <c r="V36" s="269">
        <f t="shared" si="83"/>
        <v>0</v>
      </c>
      <c r="W36" s="269">
        <f t="shared" si="83"/>
        <v>0</v>
      </c>
      <c r="X36" s="269">
        <f t="shared" si="83"/>
        <v>0</v>
      </c>
      <c r="Y36" s="269">
        <f t="shared" si="83"/>
        <v>0</v>
      </c>
      <c r="Z36" s="269">
        <f t="shared" si="83"/>
        <v>0</v>
      </c>
      <c r="AA36" s="269">
        <f t="shared" ref="AA36:AE36" si="84">SUM(AA37:AA38)</f>
        <v>0</v>
      </c>
      <c r="AB36" s="269">
        <f t="shared" si="84"/>
        <v>0</v>
      </c>
      <c r="AC36" s="269">
        <f t="shared" si="84"/>
        <v>0</v>
      </c>
      <c r="AD36" s="269">
        <f t="shared" si="84"/>
        <v>0</v>
      </c>
      <c r="AE36" s="269">
        <f t="shared" si="84"/>
        <v>0</v>
      </c>
      <c r="AF36" s="401">
        <f t="shared" ref="AF36" si="85">SUM(AF37:AF38)</f>
        <v>0</v>
      </c>
      <c r="AG36" s="411">
        <f t="shared" ref="AG36" si="86">SUM(AG37:AG38)</f>
        <v>0</v>
      </c>
      <c r="AH36" s="269">
        <f t="shared" ref="AH36" si="87">SUM(AH37:AH38)</f>
        <v>0</v>
      </c>
      <c r="AI36" s="269">
        <f t="shared" ref="AI36" si="88">SUM(AI37:AI38)</f>
        <v>0</v>
      </c>
      <c r="AJ36" s="269">
        <f t="shared" ref="AJ36" si="89">SUM(AJ37:AJ38)</f>
        <v>0</v>
      </c>
      <c r="AK36" s="269">
        <f t="shared" ref="AK36" si="90">SUM(AK37:AK38)</f>
        <v>0</v>
      </c>
      <c r="AL36" s="269">
        <f t="shared" ref="AL36" si="91">SUM(AL37:AL38)</f>
        <v>0</v>
      </c>
      <c r="AM36" s="269">
        <f t="shared" ref="AM36" si="92">SUM(AM37:AM38)</f>
        <v>0</v>
      </c>
      <c r="AN36" s="269">
        <f t="shared" ref="AN36" si="93">SUM(AN37:AN38)</f>
        <v>0</v>
      </c>
      <c r="AO36" s="269">
        <f t="shared" ref="AO36" si="94">SUM(AO37:AO38)</f>
        <v>0</v>
      </c>
      <c r="AP36" s="269">
        <f t="shared" ref="AP36" si="95">SUM(AP37:AP38)</f>
        <v>0</v>
      </c>
      <c r="AQ36" s="269">
        <f t="shared" ref="AQ36" si="96">SUM(AQ37:AQ38)</f>
        <v>0</v>
      </c>
      <c r="AR36" s="401">
        <f t="shared" ref="AR36" si="97">SUM(AR37:AR38)</f>
        <v>0</v>
      </c>
      <c r="AS36" s="411">
        <f t="shared" ref="AS36" si="98">SUM(AS37:AS38)</f>
        <v>0</v>
      </c>
      <c r="AT36" s="269">
        <f t="shared" ref="AT36" si="99">SUM(AT37:AT38)</f>
        <v>0</v>
      </c>
      <c r="AU36" s="269">
        <f t="shared" ref="AU36" si="100">SUM(AU37:AU38)</f>
        <v>0</v>
      </c>
      <c r="AV36" s="269">
        <f t="shared" ref="AV36" si="101">SUM(AV37:AV38)</f>
        <v>0</v>
      </c>
      <c r="AW36" s="269">
        <f t="shared" ref="AW36" si="102">SUM(AW37:AW38)</f>
        <v>0</v>
      </c>
      <c r="AX36" s="269">
        <f t="shared" ref="AX36" si="103">SUM(AX37:AX38)</f>
        <v>0</v>
      </c>
      <c r="AY36" s="441">
        <f t="shared" si="9"/>
        <v>0</v>
      </c>
      <c r="AZ36" s="442">
        <f t="shared" si="10"/>
        <v>0</v>
      </c>
      <c r="BA36" s="443">
        <f t="shared" si="5"/>
        <v>0</v>
      </c>
    </row>
    <row r="37" spans="1:53" s="4" customFormat="1" ht="15" hidden="1" customHeight="1" x14ac:dyDescent="0.5">
      <c r="A37" s="150"/>
      <c r="B37" s="459"/>
      <c r="C37" s="273"/>
      <c r="D37" s="273"/>
      <c r="E37" s="249"/>
      <c r="F37" s="370">
        <f t="shared" si="6"/>
        <v>0</v>
      </c>
      <c r="G37" s="249">
        <v>0</v>
      </c>
      <c r="H37" s="220">
        <f t="shared" si="34"/>
        <v>0</v>
      </c>
      <c r="I37" s="231"/>
      <c r="J37" s="370">
        <f t="shared" si="8"/>
        <v>0</v>
      </c>
      <c r="K37" s="249">
        <v>0</v>
      </c>
      <c r="L37" s="232"/>
      <c r="M37" s="249"/>
      <c r="N37" s="235">
        <f>+IFERROR(VLOOKUP(B36,Sheet1!B:D,2,FALSE),0)</f>
        <v>0</v>
      </c>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9"/>
        <v>0</v>
      </c>
      <c r="AZ37" s="442">
        <f t="shared" si="10"/>
        <v>0</v>
      </c>
      <c r="BA37" s="443">
        <f t="shared" si="5"/>
        <v>0</v>
      </c>
    </row>
    <row r="38" spans="1:53" s="4" customFormat="1" ht="15" hidden="1" customHeight="1" thickBot="1" x14ac:dyDescent="0.55000000000000004">
      <c r="A38" s="169"/>
      <c r="B38" s="468"/>
      <c r="C38" s="274"/>
      <c r="D38" s="274"/>
      <c r="E38" s="277"/>
      <c r="F38" s="370">
        <f t="shared" si="6"/>
        <v>0</v>
      </c>
      <c r="G38" s="277">
        <v>0</v>
      </c>
      <c r="H38" s="226">
        <f t="shared" si="34"/>
        <v>0</v>
      </c>
      <c r="I38" s="227"/>
      <c r="J38" s="370">
        <f t="shared" si="8"/>
        <v>0</v>
      </c>
      <c r="K38" s="277">
        <v>0</v>
      </c>
      <c r="L38" s="228"/>
      <c r="M38" s="277"/>
      <c r="N38" s="267"/>
      <c r="O38" s="267"/>
      <c r="P38" s="267"/>
      <c r="Q38" s="267"/>
      <c r="R38" s="364"/>
      <c r="S38" s="365"/>
      <c r="T38" s="403"/>
      <c r="U38" s="413"/>
      <c r="V38" s="365"/>
      <c r="W38" s="365"/>
      <c r="X38" s="365"/>
      <c r="Y38" s="365"/>
      <c r="Z38" s="365"/>
      <c r="AA38" s="365"/>
      <c r="AB38" s="365"/>
      <c r="AC38" s="365"/>
      <c r="AD38" s="365"/>
      <c r="AE38" s="365"/>
      <c r="AF38" s="403"/>
      <c r="AG38" s="413"/>
      <c r="AH38" s="365"/>
      <c r="AI38" s="365"/>
      <c r="AJ38" s="365"/>
      <c r="AK38" s="365"/>
      <c r="AL38" s="365"/>
      <c r="AM38" s="365"/>
      <c r="AN38" s="365"/>
      <c r="AO38" s="365"/>
      <c r="AP38" s="365"/>
      <c r="AQ38" s="365"/>
      <c r="AR38" s="403"/>
      <c r="AS38" s="413"/>
      <c r="AT38" s="365"/>
      <c r="AU38" s="365"/>
      <c r="AV38" s="365"/>
      <c r="AW38" s="365"/>
      <c r="AX38" s="365"/>
      <c r="AY38" s="441">
        <f t="shared" si="9"/>
        <v>0</v>
      </c>
      <c r="AZ38" s="442">
        <f t="shared" si="10"/>
        <v>0</v>
      </c>
      <c r="BA38" s="443">
        <f t="shared" si="5"/>
        <v>0</v>
      </c>
    </row>
    <row r="39" spans="1:53" s="24" customFormat="1" ht="15" hidden="1" customHeight="1" x14ac:dyDescent="0.5">
      <c r="A39" s="196"/>
      <c r="B39" s="462"/>
      <c r="C39" s="168"/>
      <c r="D39" s="168"/>
      <c r="E39" s="229">
        <f t="shared" ref="E39:L39" si="104">SUM(E40:E41)</f>
        <v>0</v>
      </c>
      <c r="F39" s="433">
        <f>SUM(F40:F41)</f>
        <v>0</v>
      </c>
      <c r="G39" s="229">
        <f>SUM(G40:G41)</f>
        <v>0</v>
      </c>
      <c r="H39" s="229">
        <f t="shared" si="104"/>
        <v>0</v>
      </c>
      <c r="I39" s="203">
        <f t="shared" si="104"/>
        <v>0</v>
      </c>
      <c r="J39" s="321">
        <f>SUM(J40:J41)</f>
        <v>0</v>
      </c>
      <c r="K39" s="203">
        <f t="shared" si="104"/>
        <v>0</v>
      </c>
      <c r="L39" s="219">
        <f t="shared" si="104"/>
        <v>0</v>
      </c>
      <c r="M39" s="219"/>
      <c r="N39" s="266"/>
      <c r="O39" s="220">
        <f>+IFERROR(VLOOKUP(B38,Sheet1!B:D,3,FALSE)+VLOOKUP(B38,Sheet1!B:E,4,FALSE),0)</f>
        <v>0</v>
      </c>
      <c r="P39" s="220">
        <f>+IFERROR(VLOOKUP(C38,Sheet1!C:E,3,FALSE)+VLOOKUP(C38,Sheet1!C:F,4,FALSE),0)</f>
        <v>0</v>
      </c>
      <c r="Q39" s="220">
        <f>+IFERROR(VLOOKUP(D38,Sheet1!D:F,3,FALSE)+VLOOKUP(D38,Sheet1!D:G,4,FALSE),0)</f>
        <v>0</v>
      </c>
      <c r="R39" s="265">
        <f>SUM(R40:R41)</f>
        <v>0</v>
      </c>
      <c r="S39" s="269">
        <f>SUM(S40:S41)</f>
        <v>0</v>
      </c>
      <c r="T39" s="401">
        <f t="shared" ref="T39:Z39" si="105">SUM(T40:T41)</f>
        <v>0</v>
      </c>
      <c r="U39" s="411">
        <f t="shared" si="105"/>
        <v>0</v>
      </c>
      <c r="V39" s="269">
        <f t="shared" si="105"/>
        <v>0</v>
      </c>
      <c r="W39" s="269">
        <f t="shared" si="105"/>
        <v>0</v>
      </c>
      <c r="X39" s="269">
        <f t="shared" si="105"/>
        <v>0</v>
      </c>
      <c r="Y39" s="269">
        <f t="shared" si="105"/>
        <v>0</v>
      </c>
      <c r="Z39" s="269">
        <f t="shared" si="105"/>
        <v>0</v>
      </c>
      <c r="AA39" s="269">
        <f t="shared" ref="AA39:AE39" si="106">SUM(AA40:AA41)</f>
        <v>0</v>
      </c>
      <c r="AB39" s="269">
        <f t="shared" si="106"/>
        <v>0</v>
      </c>
      <c r="AC39" s="269">
        <f t="shared" si="106"/>
        <v>0</v>
      </c>
      <c r="AD39" s="269">
        <f t="shared" si="106"/>
        <v>0</v>
      </c>
      <c r="AE39" s="269">
        <f t="shared" si="106"/>
        <v>0</v>
      </c>
      <c r="AF39" s="401">
        <f t="shared" ref="AF39" si="107">SUM(AF40:AF41)</f>
        <v>0</v>
      </c>
      <c r="AG39" s="411">
        <f t="shared" ref="AG39" si="108">SUM(AG40:AG41)</f>
        <v>0</v>
      </c>
      <c r="AH39" s="269">
        <f t="shared" ref="AH39" si="109">SUM(AH40:AH41)</f>
        <v>0</v>
      </c>
      <c r="AI39" s="269">
        <f t="shared" ref="AI39" si="110">SUM(AI40:AI41)</f>
        <v>0</v>
      </c>
      <c r="AJ39" s="269">
        <f t="shared" ref="AJ39" si="111">SUM(AJ40:AJ41)</f>
        <v>0</v>
      </c>
      <c r="AK39" s="269">
        <f t="shared" ref="AK39" si="112">SUM(AK40:AK41)</f>
        <v>0</v>
      </c>
      <c r="AL39" s="269">
        <f t="shared" ref="AL39" si="113">SUM(AL40:AL41)</f>
        <v>0</v>
      </c>
      <c r="AM39" s="269">
        <f t="shared" ref="AM39" si="114">SUM(AM40:AM41)</f>
        <v>0</v>
      </c>
      <c r="AN39" s="269">
        <f t="shared" ref="AN39" si="115">SUM(AN40:AN41)</f>
        <v>0</v>
      </c>
      <c r="AO39" s="269">
        <f t="shared" ref="AO39" si="116">SUM(AO40:AO41)</f>
        <v>0</v>
      </c>
      <c r="AP39" s="269">
        <f t="shared" ref="AP39" si="117">SUM(AP40:AP41)</f>
        <v>0</v>
      </c>
      <c r="AQ39" s="269">
        <f t="shared" ref="AQ39" si="118">SUM(AQ40:AQ41)</f>
        <v>0</v>
      </c>
      <c r="AR39" s="401">
        <f t="shared" ref="AR39" si="119">SUM(AR40:AR41)</f>
        <v>0</v>
      </c>
      <c r="AS39" s="411">
        <f t="shared" ref="AS39" si="120">SUM(AS40:AS41)</f>
        <v>0</v>
      </c>
      <c r="AT39" s="269">
        <f t="shared" ref="AT39" si="121">SUM(AT40:AT41)</f>
        <v>0</v>
      </c>
      <c r="AU39" s="269">
        <f t="shared" ref="AU39" si="122">SUM(AU40:AU41)</f>
        <v>0</v>
      </c>
      <c r="AV39" s="269">
        <f t="shared" ref="AV39" si="123">SUM(AV40:AV41)</f>
        <v>0</v>
      </c>
      <c r="AW39" s="269">
        <f t="shared" ref="AW39" si="124">SUM(AW40:AW41)</f>
        <v>0</v>
      </c>
      <c r="AX39" s="269">
        <f t="shared" ref="AX39" si="125">SUM(AX40:AX41)</f>
        <v>0</v>
      </c>
      <c r="AY39" s="441">
        <f t="shared" si="9"/>
        <v>0</v>
      </c>
      <c r="AZ39" s="442">
        <f t="shared" si="10"/>
        <v>0</v>
      </c>
      <c r="BA39" s="443">
        <f t="shared" si="5"/>
        <v>0</v>
      </c>
    </row>
    <row r="40" spans="1:53" s="4" customFormat="1" ht="15" hidden="1" customHeight="1" x14ac:dyDescent="0.5">
      <c r="A40" s="151"/>
      <c r="B40" s="463"/>
      <c r="C40" s="273"/>
      <c r="D40" s="273"/>
      <c r="E40" s="249"/>
      <c r="F40" s="370">
        <f t="shared" si="6"/>
        <v>0</v>
      </c>
      <c r="G40" s="249">
        <v>0</v>
      </c>
      <c r="H40" s="220">
        <f t="shared" si="34"/>
        <v>0</v>
      </c>
      <c r="I40" s="231"/>
      <c r="J40" s="370">
        <f t="shared" si="8"/>
        <v>0</v>
      </c>
      <c r="K40" s="249">
        <v>0</v>
      </c>
      <c r="L40" s="232"/>
      <c r="M40" s="249"/>
      <c r="N40" s="235">
        <f>+IFERROR(VLOOKUP(B39,Sheet1!B:D,2,FALSE),0)</f>
        <v>0</v>
      </c>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9"/>
        <v>0</v>
      </c>
      <c r="AZ40" s="442">
        <f t="shared" si="10"/>
        <v>0</v>
      </c>
      <c r="BA40" s="443">
        <f t="shared" si="5"/>
        <v>0</v>
      </c>
    </row>
    <row r="41" spans="1:53" s="4" customFormat="1" ht="15" hidden="1" customHeight="1" thickBot="1" x14ac:dyDescent="0.55000000000000004">
      <c r="A41" s="169"/>
      <c r="B41" s="461"/>
      <c r="C41" s="274"/>
      <c r="D41" s="274"/>
      <c r="E41" s="277"/>
      <c r="F41" s="370">
        <f t="shared" si="6"/>
        <v>0</v>
      </c>
      <c r="G41" s="277">
        <v>0</v>
      </c>
      <c r="H41" s="226">
        <f t="shared" si="34"/>
        <v>0</v>
      </c>
      <c r="I41" s="227"/>
      <c r="J41" s="370">
        <f t="shared" si="8"/>
        <v>0</v>
      </c>
      <c r="K41" s="277">
        <v>0</v>
      </c>
      <c r="L41" s="228"/>
      <c r="M41" s="277"/>
      <c r="N41" s="267"/>
      <c r="O41" s="220"/>
      <c r="P41" s="220"/>
      <c r="Q41" s="220"/>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9"/>
        <v>0</v>
      </c>
      <c r="AZ41" s="442">
        <f t="shared" si="10"/>
        <v>0</v>
      </c>
      <c r="BA41" s="443">
        <f t="shared" si="5"/>
        <v>0</v>
      </c>
    </row>
    <row r="42" spans="1:53" s="24" customFormat="1" ht="15" hidden="1" customHeight="1" x14ac:dyDescent="0.5">
      <c r="A42" s="196"/>
      <c r="B42" s="462"/>
      <c r="C42" s="168"/>
      <c r="D42" s="168"/>
      <c r="E42" s="229">
        <f t="shared" ref="E42:L42" si="126">SUM(E43:E44)</f>
        <v>0</v>
      </c>
      <c r="F42" s="433">
        <f t="shared" si="126"/>
        <v>0</v>
      </c>
      <c r="G42" s="229">
        <f t="shared" si="126"/>
        <v>0</v>
      </c>
      <c r="H42" s="229">
        <f t="shared" si="126"/>
        <v>0</v>
      </c>
      <c r="I42" s="203">
        <f t="shared" si="126"/>
        <v>0</v>
      </c>
      <c r="J42" s="321">
        <f t="shared" si="126"/>
        <v>0</v>
      </c>
      <c r="K42" s="203">
        <f t="shared" si="126"/>
        <v>0</v>
      </c>
      <c r="L42" s="219">
        <f t="shared" si="126"/>
        <v>0</v>
      </c>
      <c r="M42" s="219"/>
      <c r="N42" s="198">
        <f t="shared" ref="N42:S42" si="127">SUM(N43:N44)</f>
        <v>0</v>
      </c>
      <c r="O42" s="198">
        <f t="shared" si="127"/>
        <v>0</v>
      </c>
      <c r="P42" s="198">
        <f t="shared" si="127"/>
        <v>0</v>
      </c>
      <c r="Q42" s="198">
        <f t="shared" si="127"/>
        <v>0</v>
      </c>
      <c r="R42" s="265">
        <f t="shared" si="127"/>
        <v>0</v>
      </c>
      <c r="S42" s="269">
        <f t="shared" si="127"/>
        <v>0</v>
      </c>
      <c r="T42" s="401">
        <f t="shared" ref="T42:Z42" si="128">SUM(T43:T44)</f>
        <v>0</v>
      </c>
      <c r="U42" s="411">
        <f t="shared" si="128"/>
        <v>0</v>
      </c>
      <c r="V42" s="269">
        <f t="shared" si="128"/>
        <v>0</v>
      </c>
      <c r="W42" s="269">
        <f t="shared" si="128"/>
        <v>0</v>
      </c>
      <c r="X42" s="269">
        <f t="shared" si="128"/>
        <v>0</v>
      </c>
      <c r="Y42" s="269">
        <f t="shared" si="128"/>
        <v>0</v>
      </c>
      <c r="Z42" s="269">
        <f t="shared" si="128"/>
        <v>0</v>
      </c>
      <c r="AA42" s="269">
        <f t="shared" ref="AA42:AE42" si="129">SUM(AA43:AA44)</f>
        <v>0</v>
      </c>
      <c r="AB42" s="269">
        <f t="shared" si="129"/>
        <v>0</v>
      </c>
      <c r="AC42" s="269">
        <f t="shared" si="129"/>
        <v>0</v>
      </c>
      <c r="AD42" s="269">
        <f t="shared" si="129"/>
        <v>0</v>
      </c>
      <c r="AE42" s="269">
        <f t="shared" si="129"/>
        <v>0</v>
      </c>
      <c r="AF42" s="401">
        <f t="shared" ref="AF42" si="130">SUM(AF43:AF44)</f>
        <v>0</v>
      </c>
      <c r="AG42" s="411">
        <f t="shared" ref="AG42" si="131">SUM(AG43:AG44)</f>
        <v>0</v>
      </c>
      <c r="AH42" s="269">
        <f t="shared" ref="AH42" si="132">SUM(AH43:AH44)</f>
        <v>0</v>
      </c>
      <c r="AI42" s="269">
        <f t="shared" ref="AI42" si="133">SUM(AI43:AI44)</f>
        <v>0</v>
      </c>
      <c r="AJ42" s="269">
        <f t="shared" ref="AJ42" si="134">SUM(AJ43:AJ44)</f>
        <v>0</v>
      </c>
      <c r="AK42" s="269">
        <f t="shared" ref="AK42" si="135">SUM(AK43:AK44)</f>
        <v>0</v>
      </c>
      <c r="AL42" s="269">
        <f t="shared" ref="AL42" si="136">SUM(AL43:AL44)</f>
        <v>0</v>
      </c>
      <c r="AM42" s="269">
        <f t="shared" ref="AM42" si="137">SUM(AM43:AM44)</f>
        <v>0</v>
      </c>
      <c r="AN42" s="269">
        <f t="shared" ref="AN42" si="138">SUM(AN43:AN44)</f>
        <v>0</v>
      </c>
      <c r="AO42" s="269">
        <f t="shared" ref="AO42" si="139">SUM(AO43:AO44)</f>
        <v>0</v>
      </c>
      <c r="AP42" s="269">
        <f t="shared" ref="AP42" si="140">SUM(AP43:AP44)</f>
        <v>0</v>
      </c>
      <c r="AQ42" s="269">
        <f t="shared" ref="AQ42" si="141">SUM(AQ43:AQ44)</f>
        <v>0</v>
      </c>
      <c r="AR42" s="401">
        <f t="shared" ref="AR42" si="142">SUM(AR43:AR44)</f>
        <v>0</v>
      </c>
      <c r="AS42" s="411">
        <f t="shared" ref="AS42" si="143">SUM(AS43:AS44)</f>
        <v>0</v>
      </c>
      <c r="AT42" s="269">
        <f t="shared" ref="AT42" si="144">SUM(AT43:AT44)</f>
        <v>0</v>
      </c>
      <c r="AU42" s="269">
        <f t="shared" ref="AU42" si="145">SUM(AU43:AU44)</f>
        <v>0</v>
      </c>
      <c r="AV42" s="269">
        <f t="shared" ref="AV42" si="146">SUM(AV43:AV44)</f>
        <v>0</v>
      </c>
      <c r="AW42" s="269">
        <f t="shared" ref="AW42" si="147">SUM(AW43:AW44)</f>
        <v>0</v>
      </c>
      <c r="AX42" s="269">
        <f t="shared" ref="AX42" si="148">SUM(AX43:AX44)</f>
        <v>0</v>
      </c>
      <c r="AY42" s="441">
        <f t="shared" si="9"/>
        <v>0</v>
      </c>
      <c r="AZ42" s="442">
        <f t="shared" si="10"/>
        <v>0</v>
      </c>
      <c r="BA42" s="443">
        <f t="shared" si="5"/>
        <v>0</v>
      </c>
    </row>
    <row r="43" spans="1:53" s="4" customFormat="1" ht="15" hidden="1" customHeight="1" x14ac:dyDescent="0.5">
      <c r="A43" s="151"/>
      <c r="B43" s="463"/>
      <c r="C43" s="273"/>
      <c r="D43" s="273"/>
      <c r="E43" s="249"/>
      <c r="F43" s="370">
        <f t="shared" si="6"/>
        <v>0</v>
      </c>
      <c r="G43" s="249">
        <v>0</v>
      </c>
      <c r="H43" s="220">
        <f t="shared" si="34"/>
        <v>0</v>
      </c>
      <c r="I43" s="231"/>
      <c r="J43" s="370">
        <f t="shared" si="8"/>
        <v>0</v>
      </c>
      <c r="K43" s="249">
        <v>0</v>
      </c>
      <c r="L43" s="232"/>
      <c r="M43" s="249"/>
      <c r="N43" s="235">
        <f>+IFERROR(VLOOKUP(B42,Sheet1!B:D,2,FALSE),0)</f>
        <v>0</v>
      </c>
      <c r="O43" s="266"/>
      <c r="P43" s="266"/>
      <c r="Q43" s="266"/>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9"/>
        <v>0</v>
      </c>
      <c r="AZ43" s="442">
        <f t="shared" si="10"/>
        <v>0</v>
      </c>
      <c r="BA43" s="443">
        <f t="shared" si="5"/>
        <v>0</v>
      </c>
    </row>
    <row r="44" spans="1:53" s="4" customFormat="1" ht="15" hidden="1" customHeight="1" thickBot="1" x14ac:dyDescent="0.55000000000000004">
      <c r="A44" s="169"/>
      <c r="B44" s="462"/>
      <c r="C44" s="274"/>
      <c r="D44" s="274"/>
      <c r="E44" s="277"/>
      <c r="F44" s="370">
        <f t="shared" si="6"/>
        <v>0</v>
      </c>
      <c r="G44" s="277">
        <v>0</v>
      </c>
      <c r="H44" s="226">
        <f t="shared" si="34"/>
        <v>0</v>
      </c>
      <c r="I44" s="227"/>
      <c r="J44" s="370">
        <f t="shared" si="8"/>
        <v>0</v>
      </c>
      <c r="K44" s="277">
        <v>0</v>
      </c>
      <c r="L44" s="228"/>
      <c r="M44" s="277"/>
      <c r="N44" s="267"/>
      <c r="O44" s="267"/>
      <c r="P44" s="267"/>
      <c r="Q44" s="267"/>
      <c r="R44" s="364"/>
      <c r="S44" s="365"/>
      <c r="T44" s="403"/>
      <c r="U44" s="413"/>
      <c r="V44" s="365"/>
      <c r="W44" s="365"/>
      <c r="X44" s="365"/>
      <c r="Y44" s="365"/>
      <c r="Z44" s="365"/>
      <c r="AA44" s="365"/>
      <c r="AB44" s="365"/>
      <c r="AC44" s="365"/>
      <c r="AD44" s="365"/>
      <c r="AE44" s="365"/>
      <c r="AF44" s="403"/>
      <c r="AG44" s="413"/>
      <c r="AH44" s="365"/>
      <c r="AI44" s="365"/>
      <c r="AJ44" s="365"/>
      <c r="AK44" s="365"/>
      <c r="AL44" s="365"/>
      <c r="AM44" s="365"/>
      <c r="AN44" s="365"/>
      <c r="AO44" s="365"/>
      <c r="AP44" s="365"/>
      <c r="AQ44" s="365"/>
      <c r="AR44" s="403"/>
      <c r="AS44" s="413"/>
      <c r="AT44" s="365"/>
      <c r="AU44" s="365"/>
      <c r="AV44" s="365"/>
      <c r="AW44" s="365"/>
      <c r="AX44" s="365"/>
      <c r="AY44" s="441">
        <f t="shared" si="9"/>
        <v>0</v>
      </c>
      <c r="AZ44" s="442">
        <f t="shared" si="10"/>
        <v>0</v>
      </c>
      <c r="BA44" s="443">
        <f t="shared" si="5"/>
        <v>0</v>
      </c>
    </row>
    <row r="45" spans="1:53" s="24" customFormat="1" ht="15" hidden="1" customHeight="1" x14ac:dyDescent="0.5">
      <c r="A45" s="196"/>
      <c r="B45" s="462"/>
      <c r="C45" s="168" t="s">
        <v>301</v>
      </c>
      <c r="D45" s="168"/>
      <c r="E45" s="229">
        <f t="shared" ref="E45:L45" si="149">SUM(E46:E47)</f>
        <v>0</v>
      </c>
      <c r="F45" s="433">
        <f t="shared" si="149"/>
        <v>0</v>
      </c>
      <c r="G45" s="229">
        <f t="shared" si="149"/>
        <v>0</v>
      </c>
      <c r="H45" s="229">
        <f t="shared" si="149"/>
        <v>0</v>
      </c>
      <c r="I45" s="203">
        <f t="shared" si="149"/>
        <v>0</v>
      </c>
      <c r="J45" s="321">
        <f t="shared" si="149"/>
        <v>0</v>
      </c>
      <c r="K45" s="203">
        <f t="shared" si="149"/>
        <v>0</v>
      </c>
      <c r="L45" s="219">
        <f t="shared" si="149"/>
        <v>0</v>
      </c>
      <c r="M45" s="219"/>
      <c r="N45" s="267"/>
      <c r="O45" s="220">
        <f>+IFERROR(VLOOKUP(B44,Sheet1!B:D,3,FALSE)+VLOOKUP(B44,Sheet1!B:E,4,FALSE),0)</f>
        <v>0</v>
      </c>
      <c r="P45" s="220">
        <f>+IFERROR(VLOOKUP(C44,Sheet1!C:E,3,FALSE)+VLOOKUP(C44,Sheet1!C:F,4,FALSE),0)</f>
        <v>0</v>
      </c>
      <c r="Q45" s="220">
        <f>+IFERROR(VLOOKUP(D44,Sheet1!D:F,3,FALSE)+VLOOKUP(D44,Sheet1!D:G,4,FALSE),0)</f>
        <v>0</v>
      </c>
      <c r="R45" s="265">
        <f>SUM(R46:R47)</f>
        <v>0</v>
      </c>
      <c r="S45" s="269">
        <f>SUM(S46:S47)</f>
        <v>0</v>
      </c>
      <c r="T45" s="401">
        <f t="shared" ref="T45:Z45" si="150">SUM(T46:T47)</f>
        <v>0</v>
      </c>
      <c r="U45" s="411">
        <f t="shared" si="150"/>
        <v>0</v>
      </c>
      <c r="V45" s="269">
        <f t="shared" si="150"/>
        <v>0</v>
      </c>
      <c r="W45" s="269">
        <f t="shared" si="150"/>
        <v>0</v>
      </c>
      <c r="X45" s="269">
        <f t="shared" si="150"/>
        <v>0</v>
      </c>
      <c r="Y45" s="269">
        <f t="shared" si="150"/>
        <v>0</v>
      </c>
      <c r="Z45" s="269">
        <f t="shared" si="150"/>
        <v>0</v>
      </c>
      <c r="AA45" s="269">
        <f t="shared" ref="AA45:AE45" si="151">SUM(AA46:AA47)</f>
        <v>0</v>
      </c>
      <c r="AB45" s="269">
        <f t="shared" si="151"/>
        <v>0</v>
      </c>
      <c r="AC45" s="269">
        <f t="shared" si="151"/>
        <v>0</v>
      </c>
      <c r="AD45" s="269">
        <f t="shared" si="151"/>
        <v>0</v>
      </c>
      <c r="AE45" s="269">
        <f t="shared" si="151"/>
        <v>0</v>
      </c>
      <c r="AF45" s="401">
        <f t="shared" ref="AF45" si="152">SUM(AF46:AF47)</f>
        <v>0</v>
      </c>
      <c r="AG45" s="411">
        <f t="shared" ref="AG45" si="153">SUM(AG46:AG47)</f>
        <v>0</v>
      </c>
      <c r="AH45" s="269">
        <f t="shared" ref="AH45" si="154">SUM(AH46:AH47)</f>
        <v>0</v>
      </c>
      <c r="AI45" s="269">
        <f t="shared" ref="AI45" si="155">SUM(AI46:AI47)</f>
        <v>0</v>
      </c>
      <c r="AJ45" s="269">
        <f t="shared" ref="AJ45" si="156">SUM(AJ46:AJ47)</f>
        <v>0</v>
      </c>
      <c r="AK45" s="269">
        <f t="shared" ref="AK45" si="157">SUM(AK46:AK47)</f>
        <v>0</v>
      </c>
      <c r="AL45" s="269">
        <f t="shared" ref="AL45" si="158">SUM(AL46:AL47)</f>
        <v>0</v>
      </c>
      <c r="AM45" s="269">
        <f t="shared" ref="AM45" si="159">SUM(AM46:AM47)</f>
        <v>0</v>
      </c>
      <c r="AN45" s="269">
        <f t="shared" ref="AN45" si="160">SUM(AN46:AN47)</f>
        <v>0</v>
      </c>
      <c r="AO45" s="269">
        <f t="shared" ref="AO45" si="161">SUM(AO46:AO47)</f>
        <v>0</v>
      </c>
      <c r="AP45" s="269">
        <f t="shared" ref="AP45" si="162">SUM(AP46:AP47)</f>
        <v>0</v>
      </c>
      <c r="AQ45" s="269">
        <f t="shared" ref="AQ45" si="163">SUM(AQ46:AQ47)</f>
        <v>0</v>
      </c>
      <c r="AR45" s="401">
        <f t="shared" ref="AR45" si="164">SUM(AR46:AR47)</f>
        <v>0</v>
      </c>
      <c r="AS45" s="411">
        <f t="shared" ref="AS45" si="165">SUM(AS46:AS47)</f>
        <v>0</v>
      </c>
      <c r="AT45" s="269">
        <f t="shared" ref="AT45" si="166">SUM(AT46:AT47)</f>
        <v>0</v>
      </c>
      <c r="AU45" s="269">
        <f t="shared" ref="AU45" si="167">SUM(AU46:AU47)</f>
        <v>0</v>
      </c>
      <c r="AV45" s="269">
        <f t="shared" ref="AV45" si="168">SUM(AV46:AV47)</f>
        <v>0</v>
      </c>
      <c r="AW45" s="269">
        <f t="shared" ref="AW45" si="169">SUM(AW46:AW47)</f>
        <v>0</v>
      </c>
      <c r="AX45" s="269">
        <f t="shared" ref="AX45" si="170">SUM(AX46:AX47)</f>
        <v>0</v>
      </c>
      <c r="AY45" s="441">
        <f t="shared" si="9"/>
        <v>0</v>
      </c>
      <c r="AZ45" s="442">
        <f t="shared" si="10"/>
        <v>0</v>
      </c>
      <c r="BA45" s="443">
        <f t="shared" si="5"/>
        <v>0</v>
      </c>
    </row>
    <row r="46" spans="1:53" s="4" customFormat="1" ht="15" hidden="1" customHeight="1" x14ac:dyDescent="0.5">
      <c r="A46" s="151"/>
      <c r="B46" s="463"/>
      <c r="C46" s="273"/>
      <c r="D46" s="273"/>
      <c r="E46" s="249"/>
      <c r="F46" s="370">
        <f t="shared" si="6"/>
        <v>0</v>
      </c>
      <c r="G46" s="249">
        <v>0</v>
      </c>
      <c r="H46" s="220">
        <f t="shared" si="34"/>
        <v>0</v>
      </c>
      <c r="I46" s="231"/>
      <c r="J46" s="370">
        <f t="shared" si="8"/>
        <v>0</v>
      </c>
      <c r="K46" s="249">
        <v>0</v>
      </c>
      <c r="L46" s="232"/>
      <c r="M46" s="249"/>
      <c r="N46" s="235">
        <f>+IFERROR(VLOOKUP(B45,Sheet1!B:D,2,FALSE),0)</f>
        <v>0</v>
      </c>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9"/>
        <v>0</v>
      </c>
      <c r="AZ46" s="442">
        <f t="shared" si="10"/>
        <v>0</v>
      </c>
      <c r="BA46" s="443">
        <f t="shared" si="5"/>
        <v>0</v>
      </c>
    </row>
    <row r="47" spans="1:53" s="4" customFormat="1" ht="15" hidden="1" customHeight="1" thickBot="1" x14ac:dyDescent="0.55000000000000004">
      <c r="A47" s="169"/>
      <c r="B47" s="461"/>
      <c r="C47" s="274"/>
      <c r="D47" s="274"/>
      <c r="E47" s="277"/>
      <c r="F47" s="370">
        <f t="shared" si="6"/>
        <v>0</v>
      </c>
      <c r="G47" s="277">
        <v>0</v>
      </c>
      <c r="H47" s="226">
        <f t="shared" si="34"/>
        <v>0</v>
      </c>
      <c r="I47" s="227"/>
      <c r="J47" s="370">
        <f t="shared" si="8"/>
        <v>0</v>
      </c>
      <c r="K47" s="277">
        <v>0</v>
      </c>
      <c r="L47" s="228"/>
      <c r="M47" s="277"/>
      <c r="N47" s="267"/>
      <c r="O47" s="220"/>
      <c r="P47" s="220"/>
      <c r="Q47" s="220"/>
      <c r="R47" s="364"/>
      <c r="S47" s="365"/>
      <c r="T47" s="403"/>
      <c r="U47" s="413"/>
      <c r="V47" s="365"/>
      <c r="W47" s="365"/>
      <c r="X47" s="365"/>
      <c r="Y47" s="365"/>
      <c r="Z47" s="365"/>
      <c r="AA47" s="365"/>
      <c r="AB47" s="365"/>
      <c r="AC47" s="365"/>
      <c r="AD47" s="365"/>
      <c r="AE47" s="365"/>
      <c r="AF47" s="403"/>
      <c r="AG47" s="413"/>
      <c r="AH47" s="365"/>
      <c r="AI47" s="365"/>
      <c r="AJ47" s="365"/>
      <c r="AK47" s="365"/>
      <c r="AL47" s="365"/>
      <c r="AM47" s="365"/>
      <c r="AN47" s="365"/>
      <c r="AO47" s="365"/>
      <c r="AP47" s="365"/>
      <c r="AQ47" s="365"/>
      <c r="AR47" s="403"/>
      <c r="AS47" s="413"/>
      <c r="AT47" s="365"/>
      <c r="AU47" s="365"/>
      <c r="AV47" s="365"/>
      <c r="AW47" s="365"/>
      <c r="AX47" s="365"/>
      <c r="AY47" s="441">
        <f t="shared" si="9"/>
        <v>0</v>
      </c>
      <c r="AZ47" s="442">
        <f t="shared" si="10"/>
        <v>0</v>
      </c>
      <c r="BA47" s="443">
        <f t="shared" si="5"/>
        <v>0</v>
      </c>
    </row>
    <row r="48" spans="1:53" s="24" customFormat="1" ht="15" hidden="1" customHeight="1" x14ac:dyDescent="0.5">
      <c r="A48" s="196"/>
      <c r="B48" s="462"/>
      <c r="C48" s="168"/>
      <c r="D48" s="168"/>
      <c r="E48" s="229">
        <f t="shared" ref="E48:L48" si="171">SUM(E49:E50)</f>
        <v>0</v>
      </c>
      <c r="F48" s="433">
        <f t="shared" si="171"/>
        <v>0</v>
      </c>
      <c r="G48" s="229">
        <f t="shared" si="171"/>
        <v>0</v>
      </c>
      <c r="H48" s="229">
        <f t="shared" si="171"/>
        <v>0</v>
      </c>
      <c r="I48" s="203">
        <f t="shared" si="171"/>
        <v>0</v>
      </c>
      <c r="J48" s="321">
        <f t="shared" si="171"/>
        <v>0</v>
      </c>
      <c r="K48" s="203">
        <f t="shared" si="171"/>
        <v>0</v>
      </c>
      <c r="L48" s="219">
        <f t="shared" si="171"/>
        <v>0</v>
      </c>
      <c r="M48" s="219"/>
      <c r="N48" s="198">
        <f t="shared" ref="N48:S48" si="172">SUM(N49:N50)</f>
        <v>0</v>
      </c>
      <c r="O48" s="198">
        <f t="shared" si="172"/>
        <v>0</v>
      </c>
      <c r="P48" s="198">
        <f t="shared" si="172"/>
        <v>0</v>
      </c>
      <c r="Q48" s="198">
        <f t="shared" si="172"/>
        <v>0</v>
      </c>
      <c r="R48" s="265">
        <f t="shared" si="172"/>
        <v>0</v>
      </c>
      <c r="S48" s="269">
        <f t="shared" si="172"/>
        <v>0</v>
      </c>
      <c r="T48" s="401">
        <f t="shared" ref="T48:Z48" si="173">SUM(T49:T50)</f>
        <v>0</v>
      </c>
      <c r="U48" s="411">
        <f t="shared" si="173"/>
        <v>0</v>
      </c>
      <c r="V48" s="269">
        <f t="shared" si="173"/>
        <v>0</v>
      </c>
      <c r="W48" s="269">
        <f t="shared" si="173"/>
        <v>0</v>
      </c>
      <c r="X48" s="269">
        <f t="shared" si="173"/>
        <v>0</v>
      </c>
      <c r="Y48" s="269">
        <f t="shared" si="173"/>
        <v>0</v>
      </c>
      <c r="Z48" s="269">
        <f t="shared" si="173"/>
        <v>0</v>
      </c>
      <c r="AA48" s="269">
        <f t="shared" ref="AA48:AE48" si="174">SUM(AA49:AA50)</f>
        <v>0</v>
      </c>
      <c r="AB48" s="269">
        <f t="shared" si="174"/>
        <v>0</v>
      </c>
      <c r="AC48" s="269">
        <f t="shared" si="174"/>
        <v>0</v>
      </c>
      <c r="AD48" s="269">
        <f t="shared" si="174"/>
        <v>0</v>
      </c>
      <c r="AE48" s="269">
        <f t="shared" si="174"/>
        <v>0</v>
      </c>
      <c r="AF48" s="401">
        <f t="shared" ref="AF48" si="175">SUM(AF49:AF50)</f>
        <v>0</v>
      </c>
      <c r="AG48" s="411">
        <f t="shared" ref="AG48" si="176">SUM(AG49:AG50)</f>
        <v>0</v>
      </c>
      <c r="AH48" s="269">
        <f t="shared" ref="AH48" si="177">SUM(AH49:AH50)</f>
        <v>0</v>
      </c>
      <c r="AI48" s="269">
        <f t="shared" ref="AI48" si="178">SUM(AI49:AI50)</f>
        <v>0</v>
      </c>
      <c r="AJ48" s="269">
        <f t="shared" ref="AJ48" si="179">SUM(AJ49:AJ50)</f>
        <v>0</v>
      </c>
      <c r="AK48" s="269">
        <f t="shared" ref="AK48" si="180">SUM(AK49:AK50)</f>
        <v>0</v>
      </c>
      <c r="AL48" s="269">
        <f t="shared" ref="AL48" si="181">SUM(AL49:AL50)</f>
        <v>0</v>
      </c>
      <c r="AM48" s="269">
        <f t="shared" ref="AM48" si="182">SUM(AM49:AM50)</f>
        <v>0</v>
      </c>
      <c r="AN48" s="269">
        <f t="shared" ref="AN48" si="183">SUM(AN49:AN50)</f>
        <v>0</v>
      </c>
      <c r="AO48" s="269">
        <f t="shared" ref="AO48" si="184">SUM(AO49:AO50)</f>
        <v>0</v>
      </c>
      <c r="AP48" s="269">
        <f t="shared" ref="AP48" si="185">SUM(AP49:AP50)</f>
        <v>0</v>
      </c>
      <c r="AQ48" s="269">
        <f t="shared" ref="AQ48" si="186">SUM(AQ49:AQ50)</f>
        <v>0</v>
      </c>
      <c r="AR48" s="401">
        <f t="shared" ref="AR48" si="187">SUM(AR49:AR50)</f>
        <v>0</v>
      </c>
      <c r="AS48" s="411">
        <f t="shared" ref="AS48" si="188">SUM(AS49:AS50)</f>
        <v>0</v>
      </c>
      <c r="AT48" s="269">
        <f t="shared" ref="AT48" si="189">SUM(AT49:AT50)</f>
        <v>0</v>
      </c>
      <c r="AU48" s="269">
        <f t="shared" ref="AU48" si="190">SUM(AU49:AU50)</f>
        <v>0</v>
      </c>
      <c r="AV48" s="269">
        <f t="shared" ref="AV48" si="191">SUM(AV49:AV50)</f>
        <v>0</v>
      </c>
      <c r="AW48" s="269">
        <f t="shared" ref="AW48" si="192">SUM(AW49:AW50)</f>
        <v>0</v>
      </c>
      <c r="AX48" s="269">
        <f t="shared" ref="AX48" si="193">SUM(AX49:AX50)</f>
        <v>0</v>
      </c>
      <c r="AY48" s="441">
        <f t="shared" si="9"/>
        <v>0</v>
      </c>
      <c r="AZ48" s="442">
        <f t="shared" si="10"/>
        <v>0</v>
      </c>
      <c r="BA48" s="443">
        <f t="shared" si="5"/>
        <v>0</v>
      </c>
    </row>
    <row r="49" spans="1:53" s="4" customFormat="1" ht="15" hidden="1" customHeight="1" x14ac:dyDescent="0.5">
      <c r="A49" s="151"/>
      <c r="B49" s="463"/>
      <c r="C49" s="273"/>
      <c r="D49" s="273"/>
      <c r="E49" s="249"/>
      <c r="F49" s="370">
        <f t="shared" si="6"/>
        <v>0</v>
      </c>
      <c r="G49" s="249">
        <v>0</v>
      </c>
      <c r="H49" s="220">
        <f t="shared" si="34"/>
        <v>0</v>
      </c>
      <c r="I49" s="231"/>
      <c r="J49" s="370">
        <f t="shared" si="8"/>
        <v>0</v>
      </c>
      <c r="K49" s="249">
        <v>0</v>
      </c>
      <c r="L49" s="232"/>
      <c r="M49" s="249"/>
      <c r="N49" s="235">
        <f>+IFERROR(VLOOKUP(B48,Sheet1!B:D,2,FALSE),0)</f>
        <v>0</v>
      </c>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9"/>
        <v>0</v>
      </c>
      <c r="AZ49" s="442">
        <f t="shared" si="10"/>
        <v>0</v>
      </c>
      <c r="BA49" s="443">
        <f t="shared" si="5"/>
        <v>0</v>
      </c>
    </row>
    <row r="50" spans="1:53" s="4" customFormat="1" ht="15" hidden="1" customHeight="1" thickBot="1" x14ac:dyDescent="0.55000000000000004">
      <c r="A50" s="169"/>
      <c r="B50" s="461"/>
      <c r="C50" s="274"/>
      <c r="D50" s="274"/>
      <c r="E50" s="277"/>
      <c r="F50" s="370">
        <f t="shared" si="6"/>
        <v>0</v>
      </c>
      <c r="G50" s="277">
        <v>0</v>
      </c>
      <c r="H50" s="226">
        <f t="shared" si="34"/>
        <v>0</v>
      </c>
      <c r="I50" s="227"/>
      <c r="J50" s="370">
        <f t="shared" si="8"/>
        <v>0</v>
      </c>
      <c r="K50" s="277">
        <v>0</v>
      </c>
      <c r="L50" s="228"/>
      <c r="M50" s="277"/>
      <c r="N50" s="267"/>
      <c r="O50" s="267"/>
      <c r="P50" s="267"/>
      <c r="Q50" s="267"/>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 t="shared" si="9"/>
        <v>0</v>
      </c>
      <c r="AZ50" s="442">
        <f t="shared" si="10"/>
        <v>0</v>
      </c>
      <c r="BA50" s="443">
        <f t="shared" si="5"/>
        <v>0</v>
      </c>
    </row>
    <row r="51" spans="1:53" s="24" customFormat="1" ht="15" hidden="1" customHeight="1" x14ac:dyDescent="0.5">
      <c r="A51" s="196"/>
      <c r="B51" s="462"/>
      <c r="C51" s="168"/>
      <c r="D51" s="168"/>
      <c r="E51" s="229">
        <f t="shared" ref="E51:L51" si="194">SUM(E52:E53)</f>
        <v>0</v>
      </c>
      <c r="F51" s="433">
        <f t="shared" si="194"/>
        <v>0</v>
      </c>
      <c r="G51" s="229">
        <f t="shared" si="194"/>
        <v>0</v>
      </c>
      <c r="H51" s="229">
        <f t="shared" si="194"/>
        <v>0</v>
      </c>
      <c r="I51" s="203">
        <f t="shared" si="194"/>
        <v>0</v>
      </c>
      <c r="J51" s="321">
        <f t="shared" si="194"/>
        <v>0</v>
      </c>
      <c r="K51" s="203">
        <f t="shared" si="194"/>
        <v>0</v>
      </c>
      <c r="L51" s="219">
        <f t="shared" si="194"/>
        <v>0</v>
      </c>
      <c r="M51" s="219"/>
      <c r="N51" s="198">
        <f t="shared" ref="N51:S51" si="195">SUM(N52:N53)</f>
        <v>0</v>
      </c>
      <c r="O51" s="198">
        <f t="shared" si="195"/>
        <v>0</v>
      </c>
      <c r="P51" s="198">
        <f t="shared" si="195"/>
        <v>0</v>
      </c>
      <c r="Q51" s="198">
        <f t="shared" si="195"/>
        <v>0</v>
      </c>
      <c r="R51" s="265">
        <f t="shared" si="195"/>
        <v>0</v>
      </c>
      <c r="S51" s="269">
        <f t="shared" si="195"/>
        <v>0</v>
      </c>
      <c r="T51" s="401">
        <f t="shared" ref="T51:Z51" si="196">SUM(T52:T53)</f>
        <v>0</v>
      </c>
      <c r="U51" s="411">
        <f t="shared" si="196"/>
        <v>0</v>
      </c>
      <c r="V51" s="269">
        <f t="shared" si="196"/>
        <v>0</v>
      </c>
      <c r="W51" s="269">
        <f t="shared" si="196"/>
        <v>0</v>
      </c>
      <c r="X51" s="269">
        <f t="shared" si="196"/>
        <v>0</v>
      </c>
      <c r="Y51" s="269">
        <f t="shared" si="196"/>
        <v>0</v>
      </c>
      <c r="Z51" s="269">
        <f t="shared" si="196"/>
        <v>0</v>
      </c>
      <c r="AA51" s="269">
        <f t="shared" ref="AA51:AE51" si="197">SUM(AA52:AA53)</f>
        <v>0</v>
      </c>
      <c r="AB51" s="269">
        <f t="shared" si="197"/>
        <v>0</v>
      </c>
      <c r="AC51" s="269">
        <f t="shared" si="197"/>
        <v>0</v>
      </c>
      <c r="AD51" s="269">
        <f t="shared" si="197"/>
        <v>0</v>
      </c>
      <c r="AE51" s="269">
        <f t="shared" si="197"/>
        <v>0</v>
      </c>
      <c r="AF51" s="401">
        <f t="shared" ref="AF51" si="198">SUM(AF52:AF53)</f>
        <v>0</v>
      </c>
      <c r="AG51" s="411">
        <f t="shared" ref="AG51" si="199">SUM(AG52:AG53)</f>
        <v>0</v>
      </c>
      <c r="AH51" s="269">
        <f t="shared" ref="AH51" si="200">SUM(AH52:AH53)</f>
        <v>0</v>
      </c>
      <c r="AI51" s="269">
        <f t="shared" ref="AI51" si="201">SUM(AI52:AI53)</f>
        <v>0</v>
      </c>
      <c r="AJ51" s="269">
        <f t="shared" ref="AJ51" si="202">SUM(AJ52:AJ53)</f>
        <v>0</v>
      </c>
      <c r="AK51" s="269">
        <f t="shared" ref="AK51" si="203">SUM(AK52:AK53)</f>
        <v>0</v>
      </c>
      <c r="AL51" s="269">
        <f t="shared" ref="AL51" si="204">SUM(AL52:AL53)</f>
        <v>0</v>
      </c>
      <c r="AM51" s="269">
        <f t="shared" ref="AM51" si="205">SUM(AM52:AM53)</f>
        <v>0</v>
      </c>
      <c r="AN51" s="269">
        <f t="shared" ref="AN51" si="206">SUM(AN52:AN53)</f>
        <v>0</v>
      </c>
      <c r="AO51" s="269">
        <f t="shared" ref="AO51" si="207">SUM(AO52:AO53)</f>
        <v>0</v>
      </c>
      <c r="AP51" s="269">
        <f t="shared" ref="AP51" si="208">SUM(AP52:AP53)</f>
        <v>0</v>
      </c>
      <c r="AQ51" s="269">
        <f t="shared" ref="AQ51" si="209">SUM(AQ52:AQ53)</f>
        <v>0</v>
      </c>
      <c r="AR51" s="401">
        <f t="shared" ref="AR51" si="210">SUM(AR52:AR53)</f>
        <v>0</v>
      </c>
      <c r="AS51" s="411">
        <f t="shared" ref="AS51" si="211">SUM(AS52:AS53)</f>
        <v>0</v>
      </c>
      <c r="AT51" s="269">
        <f t="shared" ref="AT51" si="212">SUM(AT52:AT53)</f>
        <v>0</v>
      </c>
      <c r="AU51" s="269">
        <f t="shared" ref="AU51" si="213">SUM(AU52:AU53)</f>
        <v>0</v>
      </c>
      <c r="AV51" s="269">
        <f t="shared" ref="AV51" si="214">SUM(AV52:AV53)</f>
        <v>0</v>
      </c>
      <c r="AW51" s="269">
        <f t="shared" ref="AW51" si="215">SUM(AW52:AW53)</f>
        <v>0</v>
      </c>
      <c r="AX51" s="269">
        <f t="shared" ref="AX51" si="216">SUM(AX52:AX53)</f>
        <v>0</v>
      </c>
      <c r="AY51" s="441">
        <f t="shared" si="9"/>
        <v>0</v>
      </c>
      <c r="AZ51" s="442">
        <f t="shared" si="10"/>
        <v>0</v>
      </c>
      <c r="BA51" s="443">
        <f t="shared" si="5"/>
        <v>0</v>
      </c>
    </row>
    <row r="52" spans="1:53" s="4" customFormat="1" ht="15" hidden="1" customHeight="1" x14ac:dyDescent="0.5">
      <c r="A52" s="150"/>
      <c r="B52" s="459"/>
      <c r="C52" s="273" t="s">
        <v>301</v>
      </c>
      <c r="D52" s="273"/>
      <c r="E52" s="249"/>
      <c r="F52" s="370">
        <f t="shared" si="6"/>
        <v>0</v>
      </c>
      <c r="G52" s="249">
        <v>0</v>
      </c>
      <c r="H52" s="220">
        <f t="shared" si="34"/>
        <v>0</v>
      </c>
      <c r="I52" s="231"/>
      <c r="J52" s="370">
        <f t="shared" si="8"/>
        <v>0</v>
      </c>
      <c r="K52" s="249">
        <v>0</v>
      </c>
      <c r="L52" s="232"/>
      <c r="M52" s="249"/>
      <c r="N52" s="267"/>
      <c r="O52" s="220">
        <f>+IFERROR(VLOOKUP(B51,Sheet1!B:D,3,FALSE)+VLOOKUP(B51,Sheet1!B:E,4,FALSE),0)</f>
        <v>0</v>
      </c>
      <c r="P52" s="220">
        <f>+IFERROR(VLOOKUP(C51,Sheet1!C:E,3,FALSE)+VLOOKUP(C51,Sheet1!C:F,4,FALSE),0)</f>
        <v>0</v>
      </c>
      <c r="Q52" s="220">
        <f>+IFERROR(VLOOKUP(D51,Sheet1!D:F,3,FALSE)+VLOOKUP(D51,Sheet1!D:G,4,FALSE),0)</f>
        <v>0</v>
      </c>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 t="shared" si="9"/>
        <v>0</v>
      </c>
      <c r="AZ52" s="442">
        <f t="shared" si="10"/>
        <v>0</v>
      </c>
      <c r="BA52" s="443">
        <f t="shared" si="5"/>
        <v>0</v>
      </c>
    </row>
    <row r="53" spans="1:53" s="4" customFormat="1" ht="15" hidden="1" customHeight="1" thickBot="1" x14ac:dyDescent="0.55000000000000004">
      <c r="A53" s="169"/>
      <c r="B53" s="461"/>
      <c r="C53" s="274"/>
      <c r="D53" s="274"/>
      <c r="E53" s="277"/>
      <c r="F53" s="370">
        <f t="shared" si="6"/>
        <v>0</v>
      </c>
      <c r="G53" s="277">
        <v>0</v>
      </c>
      <c r="H53" s="226">
        <f t="shared" si="34"/>
        <v>0</v>
      </c>
      <c r="I53" s="227"/>
      <c r="J53" s="370">
        <f t="shared" si="8"/>
        <v>0</v>
      </c>
      <c r="K53" s="277">
        <v>0</v>
      </c>
      <c r="L53" s="228"/>
      <c r="M53" s="277"/>
      <c r="N53" s="267"/>
      <c r="O53" s="267"/>
      <c r="P53" s="267"/>
      <c r="Q53" s="267"/>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9"/>
        <v>0</v>
      </c>
      <c r="AZ53" s="442">
        <f t="shared" si="10"/>
        <v>0</v>
      </c>
      <c r="BA53" s="443">
        <f t="shared" si="5"/>
        <v>0</v>
      </c>
    </row>
    <row r="54" spans="1:53" s="24" customFormat="1" ht="15" hidden="1" customHeight="1" x14ac:dyDescent="0.5">
      <c r="A54" s="196"/>
      <c r="B54" s="462"/>
      <c r="C54" s="168"/>
      <c r="D54" s="168"/>
      <c r="E54" s="229">
        <f t="shared" ref="E54:L54" si="217">SUM(E55:E56)</f>
        <v>0</v>
      </c>
      <c r="F54" s="433">
        <f t="shared" si="217"/>
        <v>0</v>
      </c>
      <c r="G54" s="229">
        <f t="shared" si="217"/>
        <v>0</v>
      </c>
      <c r="H54" s="229">
        <f t="shared" si="217"/>
        <v>0</v>
      </c>
      <c r="I54" s="203">
        <f t="shared" si="217"/>
        <v>0</v>
      </c>
      <c r="J54" s="321">
        <f t="shared" si="217"/>
        <v>0</v>
      </c>
      <c r="K54" s="203">
        <f t="shared" si="217"/>
        <v>0</v>
      </c>
      <c r="L54" s="219">
        <f t="shared" si="217"/>
        <v>0</v>
      </c>
      <c r="M54" s="219"/>
      <c r="N54" s="198"/>
      <c r="O54" s="220"/>
      <c r="P54" s="220"/>
      <c r="Q54" s="220"/>
      <c r="R54" s="265">
        <f>SUM(R55:R56)</f>
        <v>0</v>
      </c>
      <c r="S54" s="269">
        <f>SUM(S55:S56)</f>
        <v>0</v>
      </c>
      <c r="T54" s="401">
        <f t="shared" ref="T54:Z54" si="218">SUM(T55:T56)</f>
        <v>0</v>
      </c>
      <c r="U54" s="411">
        <f t="shared" si="218"/>
        <v>0</v>
      </c>
      <c r="V54" s="269">
        <f t="shared" si="218"/>
        <v>0</v>
      </c>
      <c r="W54" s="269">
        <f t="shared" si="218"/>
        <v>0</v>
      </c>
      <c r="X54" s="269">
        <f t="shared" si="218"/>
        <v>0</v>
      </c>
      <c r="Y54" s="269">
        <f t="shared" si="218"/>
        <v>0</v>
      </c>
      <c r="Z54" s="269">
        <f t="shared" si="218"/>
        <v>0</v>
      </c>
      <c r="AA54" s="269">
        <f t="shared" ref="AA54:AE54" si="219">SUM(AA55:AA56)</f>
        <v>0</v>
      </c>
      <c r="AB54" s="269">
        <f t="shared" si="219"/>
        <v>0</v>
      </c>
      <c r="AC54" s="269">
        <f t="shared" si="219"/>
        <v>0</v>
      </c>
      <c r="AD54" s="269">
        <f t="shared" si="219"/>
        <v>0</v>
      </c>
      <c r="AE54" s="269">
        <f t="shared" si="219"/>
        <v>0</v>
      </c>
      <c r="AF54" s="401">
        <f t="shared" ref="AF54" si="220">SUM(AF55:AF56)</f>
        <v>0</v>
      </c>
      <c r="AG54" s="411">
        <f t="shared" ref="AG54" si="221">SUM(AG55:AG56)</f>
        <v>0</v>
      </c>
      <c r="AH54" s="269">
        <f t="shared" ref="AH54" si="222">SUM(AH55:AH56)</f>
        <v>0</v>
      </c>
      <c r="AI54" s="269">
        <f t="shared" ref="AI54" si="223">SUM(AI55:AI56)</f>
        <v>0</v>
      </c>
      <c r="AJ54" s="269">
        <f t="shared" ref="AJ54" si="224">SUM(AJ55:AJ56)</f>
        <v>0</v>
      </c>
      <c r="AK54" s="269">
        <f t="shared" ref="AK54" si="225">SUM(AK55:AK56)</f>
        <v>0</v>
      </c>
      <c r="AL54" s="269">
        <f t="shared" ref="AL54" si="226">SUM(AL55:AL56)</f>
        <v>0</v>
      </c>
      <c r="AM54" s="269">
        <f t="shared" ref="AM54" si="227">SUM(AM55:AM56)</f>
        <v>0</v>
      </c>
      <c r="AN54" s="269">
        <f t="shared" ref="AN54" si="228">SUM(AN55:AN56)</f>
        <v>0</v>
      </c>
      <c r="AO54" s="269">
        <f t="shared" ref="AO54" si="229">SUM(AO55:AO56)</f>
        <v>0</v>
      </c>
      <c r="AP54" s="269">
        <f t="shared" ref="AP54" si="230">SUM(AP55:AP56)</f>
        <v>0</v>
      </c>
      <c r="AQ54" s="269">
        <f t="shared" ref="AQ54" si="231">SUM(AQ55:AQ56)</f>
        <v>0</v>
      </c>
      <c r="AR54" s="401">
        <f t="shared" ref="AR54" si="232">SUM(AR55:AR56)</f>
        <v>0</v>
      </c>
      <c r="AS54" s="411">
        <f t="shared" ref="AS54" si="233">SUM(AS55:AS56)</f>
        <v>0</v>
      </c>
      <c r="AT54" s="269">
        <f t="shared" ref="AT54" si="234">SUM(AT55:AT56)</f>
        <v>0</v>
      </c>
      <c r="AU54" s="269">
        <f t="shared" ref="AU54" si="235">SUM(AU55:AU56)</f>
        <v>0</v>
      </c>
      <c r="AV54" s="269">
        <f t="shared" ref="AV54" si="236">SUM(AV55:AV56)</f>
        <v>0</v>
      </c>
      <c r="AW54" s="269">
        <f t="shared" ref="AW54" si="237">SUM(AW55:AW56)</f>
        <v>0</v>
      </c>
      <c r="AX54" s="269">
        <f t="shared" ref="AX54" si="238">SUM(AX55:AX56)</f>
        <v>0</v>
      </c>
      <c r="AY54" s="441">
        <f t="shared" si="9"/>
        <v>0</v>
      </c>
      <c r="AZ54" s="442">
        <f t="shared" si="10"/>
        <v>0</v>
      </c>
      <c r="BA54" s="443">
        <f t="shared" si="5"/>
        <v>0</v>
      </c>
    </row>
    <row r="55" spans="1:53" s="4" customFormat="1" ht="15" hidden="1" customHeight="1" x14ac:dyDescent="0.5">
      <c r="A55" s="150"/>
      <c r="B55" s="459"/>
      <c r="C55" s="273"/>
      <c r="D55" s="273"/>
      <c r="E55" s="249"/>
      <c r="F55" s="370">
        <f t="shared" si="6"/>
        <v>0</v>
      </c>
      <c r="G55" s="249">
        <v>0</v>
      </c>
      <c r="H55" s="220">
        <f t="shared" si="34"/>
        <v>0</v>
      </c>
      <c r="I55" s="231"/>
      <c r="J55" s="370">
        <f t="shared" si="8"/>
        <v>0</v>
      </c>
      <c r="K55" s="249">
        <v>0</v>
      </c>
      <c r="L55" s="232"/>
      <c r="M55" s="249"/>
      <c r="N55" s="235">
        <f>+IFERROR(VLOOKUP(B54,Sheet1!B:D,2,FALSE),0)</f>
        <v>0</v>
      </c>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9"/>
        <v>0</v>
      </c>
      <c r="AZ55" s="442">
        <f t="shared" si="10"/>
        <v>0</v>
      </c>
      <c r="BA55" s="443">
        <f t="shared" si="5"/>
        <v>0</v>
      </c>
    </row>
    <row r="56" spans="1:53" s="4" customFormat="1" ht="15" hidden="1" customHeight="1" thickBot="1" x14ac:dyDescent="0.55000000000000004">
      <c r="A56" s="169"/>
      <c r="B56" s="461"/>
      <c r="C56" s="274"/>
      <c r="D56" s="274"/>
      <c r="E56" s="277"/>
      <c r="F56" s="370">
        <f t="shared" si="6"/>
        <v>0</v>
      </c>
      <c r="G56" s="277">
        <v>0</v>
      </c>
      <c r="H56" s="226">
        <f t="shared" si="34"/>
        <v>0</v>
      </c>
      <c r="I56" s="227"/>
      <c r="J56" s="370">
        <f t="shared" si="8"/>
        <v>0</v>
      </c>
      <c r="K56" s="277">
        <v>0</v>
      </c>
      <c r="L56" s="228"/>
      <c r="M56" s="277"/>
      <c r="N56" s="267"/>
      <c r="O56" s="267"/>
      <c r="P56" s="267"/>
      <c r="Q56" s="267"/>
      <c r="R56" s="364"/>
      <c r="S56" s="365"/>
      <c r="T56" s="403"/>
      <c r="U56" s="413"/>
      <c r="V56" s="365"/>
      <c r="W56" s="365"/>
      <c r="X56" s="365"/>
      <c r="Y56" s="365"/>
      <c r="Z56" s="365"/>
      <c r="AA56" s="365"/>
      <c r="AB56" s="365"/>
      <c r="AC56" s="365"/>
      <c r="AD56" s="365"/>
      <c r="AE56" s="365"/>
      <c r="AF56" s="403"/>
      <c r="AG56" s="413"/>
      <c r="AH56" s="365"/>
      <c r="AI56" s="365"/>
      <c r="AJ56" s="365"/>
      <c r="AK56" s="365"/>
      <c r="AL56" s="365"/>
      <c r="AM56" s="365"/>
      <c r="AN56" s="365"/>
      <c r="AO56" s="365"/>
      <c r="AP56" s="365"/>
      <c r="AQ56" s="365"/>
      <c r="AR56" s="403"/>
      <c r="AS56" s="413"/>
      <c r="AT56" s="365"/>
      <c r="AU56" s="365"/>
      <c r="AV56" s="365"/>
      <c r="AW56" s="365"/>
      <c r="AX56" s="365"/>
      <c r="AY56" s="441">
        <f t="shared" si="9"/>
        <v>0</v>
      </c>
      <c r="AZ56" s="442">
        <f t="shared" si="10"/>
        <v>0</v>
      </c>
      <c r="BA56" s="443">
        <f t="shared" si="5"/>
        <v>0</v>
      </c>
    </row>
    <row r="57" spans="1:53" s="24" customFormat="1" ht="15" hidden="1" customHeight="1" x14ac:dyDescent="0.5">
      <c r="A57" s="196"/>
      <c r="B57" s="462"/>
      <c r="C57" s="168"/>
      <c r="D57" s="168"/>
      <c r="E57" s="229">
        <f t="shared" ref="E57:L57" si="239">SUM(E58:E59)</f>
        <v>0</v>
      </c>
      <c r="F57" s="433">
        <f t="shared" si="239"/>
        <v>0</v>
      </c>
      <c r="G57" s="229">
        <f t="shared" si="239"/>
        <v>0</v>
      </c>
      <c r="H57" s="229">
        <f t="shared" si="239"/>
        <v>0</v>
      </c>
      <c r="I57" s="203">
        <f t="shared" si="239"/>
        <v>0</v>
      </c>
      <c r="J57" s="321">
        <f t="shared" si="239"/>
        <v>0</v>
      </c>
      <c r="K57" s="203">
        <f t="shared" si="239"/>
        <v>0</v>
      </c>
      <c r="L57" s="219">
        <f t="shared" si="239"/>
        <v>0</v>
      </c>
      <c r="M57" s="219"/>
      <c r="N57" s="198">
        <f t="shared" ref="N57:S57" si="240">SUM(N58:N59)</f>
        <v>0</v>
      </c>
      <c r="O57" s="198">
        <f t="shared" si="240"/>
        <v>0</v>
      </c>
      <c r="P57" s="198">
        <f t="shared" si="240"/>
        <v>0</v>
      </c>
      <c r="Q57" s="198">
        <f t="shared" si="240"/>
        <v>0</v>
      </c>
      <c r="R57" s="265">
        <f t="shared" si="240"/>
        <v>0</v>
      </c>
      <c r="S57" s="269">
        <f t="shared" si="240"/>
        <v>0</v>
      </c>
      <c r="T57" s="401">
        <f t="shared" ref="T57:Z57" si="241">SUM(T58:T59)</f>
        <v>0</v>
      </c>
      <c r="U57" s="411">
        <f t="shared" si="241"/>
        <v>0</v>
      </c>
      <c r="V57" s="269">
        <f t="shared" si="241"/>
        <v>0</v>
      </c>
      <c r="W57" s="269">
        <f t="shared" si="241"/>
        <v>0</v>
      </c>
      <c r="X57" s="269">
        <f t="shared" si="241"/>
        <v>0</v>
      </c>
      <c r="Y57" s="269">
        <f t="shared" si="241"/>
        <v>0</v>
      </c>
      <c r="Z57" s="269">
        <f t="shared" si="241"/>
        <v>0</v>
      </c>
      <c r="AA57" s="269">
        <f t="shared" ref="AA57:AE57" si="242">SUM(AA58:AA59)</f>
        <v>0</v>
      </c>
      <c r="AB57" s="269">
        <f t="shared" si="242"/>
        <v>0</v>
      </c>
      <c r="AC57" s="269">
        <f t="shared" si="242"/>
        <v>0</v>
      </c>
      <c r="AD57" s="269">
        <f t="shared" si="242"/>
        <v>0</v>
      </c>
      <c r="AE57" s="269">
        <f t="shared" si="242"/>
        <v>0</v>
      </c>
      <c r="AF57" s="401">
        <f t="shared" ref="AF57" si="243">SUM(AF58:AF59)</f>
        <v>0</v>
      </c>
      <c r="AG57" s="411">
        <f t="shared" ref="AG57" si="244">SUM(AG58:AG59)</f>
        <v>0</v>
      </c>
      <c r="AH57" s="269">
        <f t="shared" ref="AH57" si="245">SUM(AH58:AH59)</f>
        <v>0</v>
      </c>
      <c r="AI57" s="269">
        <f t="shared" ref="AI57" si="246">SUM(AI58:AI59)</f>
        <v>0</v>
      </c>
      <c r="AJ57" s="269">
        <f t="shared" ref="AJ57" si="247">SUM(AJ58:AJ59)</f>
        <v>0</v>
      </c>
      <c r="AK57" s="269">
        <f t="shared" ref="AK57" si="248">SUM(AK58:AK59)</f>
        <v>0</v>
      </c>
      <c r="AL57" s="269">
        <f t="shared" ref="AL57" si="249">SUM(AL58:AL59)</f>
        <v>0</v>
      </c>
      <c r="AM57" s="269">
        <f t="shared" ref="AM57" si="250">SUM(AM58:AM59)</f>
        <v>0</v>
      </c>
      <c r="AN57" s="269">
        <f t="shared" ref="AN57" si="251">SUM(AN58:AN59)</f>
        <v>0</v>
      </c>
      <c r="AO57" s="269">
        <f t="shared" ref="AO57" si="252">SUM(AO58:AO59)</f>
        <v>0</v>
      </c>
      <c r="AP57" s="269">
        <f t="shared" ref="AP57" si="253">SUM(AP58:AP59)</f>
        <v>0</v>
      </c>
      <c r="AQ57" s="269">
        <f t="shared" ref="AQ57" si="254">SUM(AQ58:AQ59)</f>
        <v>0</v>
      </c>
      <c r="AR57" s="401">
        <f t="shared" ref="AR57" si="255">SUM(AR58:AR59)</f>
        <v>0</v>
      </c>
      <c r="AS57" s="411">
        <f t="shared" ref="AS57" si="256">SUM(AS58:AS59)</f>
        <v>0</v>
      </c>
      <c r="AT57" s="269">
        <f t="shared" ref="AT57" si="257">SUM(AT58:AT59)</f>
        <v>0</v>
      </c>
      <c r="AU57" s="269">
        <f t="shared" ref="AU57" si="258">SUM(AU58:AU59)</f>
        <v>0</v>
      </c>
      <c r="AV57" s="269">
        <f t="shared" ref="AV57" si="259">SUM(AV58:AV59)</f>
        <v>0</v>
      </c>
      <c r="AW57" s="269">
        <f t="shared" ref="AW57" si="260">SUM(AW58:AW59)</f>
        <v>0</v>
      </c>
      <c r="AX57" s="269">
        <f t="shared" ref="AX57" si="261">SUM(AX58:AX59)</f>
        <v>0</v>
      </c>
      <c r="AY57" s="441">
        <f t="shared" si="9"/>
        <v>0</v>
      </c>
      <c r="AZ57" s="442">
        <f t="shared" si="10"/>
        <v>0</v>
      </c>
      <c r="BA57" s="443">
        <f t="shared" ref="BA57:BA64" si="262">+G57-AZ57</f>
        <v>0</v>
      </c>
    </row>
    <row r="58" spans="1:53" s="4" customFormat="1" ht="15" hidden="1" customHeight="1" x14ac:dyDescent="0.5">
      <c r="A58" s="150"/>
      <c r="B58" s="459"/>
      <c r="C58" s="273"/>
      <c r="D58" s="273"/>
      <c r="E58" s="249"/>
      <c r="F58" s="370">
        <f t="shared" si="6"/>
        <v>0</v>
      </c>
      <c r="G58" s="249">
        <v>0</v>
      </c>
      <c r="H58" s="220">
        <f t="shared" si="34"/>
        <v>0</v>
      </c>
      <c r="I58" s="231"/>
      <c r="J58" s="370">
        <f t="shared" si="8"/>
        <v>0</v>
      </c>
      <c r="K58" s="249">
        <v>0</v>
      </c>
      <c r="L58" s="232"/>
      <c r="M58" s="249"/>
      <c r="N58" s="235">
        <f>+IFERROR(VLOOKUP(B57,Sheet1!B:D,2,FALSE),0)</f>
        <v>0</v>
      </c>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9"/>
        <v>0</v>
      </c>
      <c r="AZ58" s="442">
        <f t="shared" si="10"/>
        <v>0</v>
      </c>
      <c r="BA58" s="443">
        <f t="shared" si="262"/>
        <v>0</v>
      </c>
    </row>
    <row r="59" spans="1:53" s="4" customFormat="1" ht="15" hidden="1" customHeight="1" thickBot="1" x14ac:dyDescent="0.55000000000000004">
      <c r="A59" s="170"/>
      <c r="B59" s="460"/>
      <c r="C59" s="274"/>
      <c r="D59" s="274"/>
      <c r="E59" s="277"/>
      <c r="F59" s="370">
        <f t="shared" si="6"/>
        <v>0</v>
      </c>
      <c r="G59" s="277">
        <v>0</v>
      </c>
      <c r="H59" s="226">
        <f t="shared" si="34"/>
        <v>0</v>
      </c>
      <c r="I59" s="227"/>
      <c r="J59" s="370">
        <f t="shared" si="8"/>
        <v>0</v>
      </c>
      <c r="K59" s="277">
        <v>0</v>
      </c>
      <c r="L59" s="228"/>
      <c r="M59" s="277"/>
      <c r="N59" s="267"/>
      <c r="O59" s="267"/>
      <c r="P59" s="267"/>
      <c r="Q59" s="267"/>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 t="shared" ref="AY59:AY64" si="263">SUM(R59:AX59)</f>
        <v>0</v>
      </c>
      <c r="AZ59" s="442">
        <f t="shared" ref="AZ59:AZ64" si="264">+AY59+N59</f>
        <v>0</v>
      </c>
      <c r="BA59" s="443">
        <f t="shared" si="262"/>
        <v>0</v>
      </c>
    </row>
    <row r="60" spans="1:53" s="24" customFormat="1" ht="15" hidden="1" customHeight="1" x14ac:dyDescent="0.5">
      <c r="A60" s="197"/>
      <c r="B60" s="464"/>
      <c r="C60" s="259"/>
      <c r="D60" s="374"/>
      <c r="E60" s="229">
        <f t="shared" ref="E60:L60" si="265">SUM(E61:E62)</f>
        <v>0</v>
      </c>
      <c r="F60" s="433">
        <f t="shared" si="265"/>
        <v>0</v>
      </c>
      <c r="G60" s="229">
        <f t="shared" si="265"/>
        <v>0</v>
      </c>
      <c r="H60" s="229">
        <f t="shared" si="265"/>
        <v>0</v>
      </c>
      <c r="I60" s="203">
        <f t="shared" si="265"/>
        <v>0</v>
      </c>
      <c r="J60" s="321">
        <f t="shared" si="265"/>
        <v>0</v>
      </c>
      <c r="K60" s="203">
        <f t="shared" si="265"/>
        <v>0</v>
      </c>
      <c r="L60" s="219">
        <f t="shared" si="265"/>
        <v>0</v>
      </c>
      <c r="M60" s="219"/>
      <c r="N60" s="198">
        <f t="shared" ref="N60:S60" si="266">SUM(N61:N62)</f>
        <v>0</v>
      </c>
      <c r="O60" s="198">
        <f t="shared" si="266"/>
        <v>0</v>
      </c>
      <c r="P60" s="198">
        <f t="shared" si="266"/>
        <v>0</v>
      </c>
      <c r="Q60" s="198">
        <f t="shared" si="266"/>
        <v>0</v>
      </c>
      <c r="R60" s="265">
        <f t="shared" si="266"/>
        <v>0</v>
      </c>
      <c r="S60" s="269">
        <f t="shared" si="266"/>
        <v>0</v>
      </c>
      <c r="T60" s="401">
        <f t="shared" ref="T60:Z60" si="267">SUM(T61:T62)</f>
        <v>0</v>
      </c>
      <c r="U60" s="411">
        <f t="shared" si="267"/>
        <v>0</v>
      </c>
      <c r="V60" s="269">
        <f t="shared" si="267"/>
        <v>0</v>
      </c>
      <c r="W60" s="269">
        <f t="shared" si="267"/>
        <v>0</v>
      </c>
      <c r="X60" s="269">
        <f t="shared" si="267"/>
        <v>0</v>
      </c>
      <c r="Y60" s="269">
        <f t="shared" si="267"/>
        <v>0</v>
      </c>
      <c r="Z60" s="269">
        <f t="shared" si="267"/>
        <v>0</v>
      </c>
      <c r="AA60" s="269">
        <f t="shared" ref="AA60:AE60" si="268">SUM(AA61:AA62)</f>
        <v>0</v>
      </c>
      <c r="AB60" s="269">
        <f t="shared" si="268"/>
        <v>0</v>
      </c>
      <c r="AC60" s="269">
        <f t="shared" si="268"/>
        <v>0</v>
      </c>
      <c r="AD60" s="269">
        <f t="shared" si="268"/>
        <v>0</v>
      </c>
      <c r="AE60" s="269">
        <f t="shared" si="268"/>
        <v>0</v>
      </c>
      <c r="AF60" s="401">
        <f t="shared" ref="AF60" si="269">SUM(AF61:AF62)</f>
        <v>0</v>
      </c>
      <c r="AG60" s="411">
        <f t="shared" ref="AG60" si="270">SUM(AG61:AG62)</f>
        <v>0</v>
      </c>
      <c r="AH60" s="269">
        <f t="shared" ref="AH60" si="271">SUM(AH61:AH62)</f>
        <v>0</v>
      </c>
      <c r="AI60" s="269">
        <f t="shared" ref="AI60" si="272">SUM(AI61:AI62)</f>
        <v>0</v>
      </c>
      <c r="AJ60" s="269">
        <f t="shared" ref="AJ60" si="273">SUM(AJ61:AJ62)</f>
        <v>0</v>
      </c>
      <c r="AK60" s="269">
        <f t="shared" ref="AK60" si="274">SUM(AK61:AK62)</f>
        <v>0</v>
      </c>
      <c r="AL60" s="269">
        <f t="shared" ref="AL60" si="275">SUM(AL61:AL62)</f>
        <v>0</v>
      </c>
      <c r="AM60" s="269">
        <f t="shared" ref="AM60" si="276">SUM(AM61:AM62)</f>
        <v>0</v>
      </c>
      <c r="AN60" s="269">
        <f t="shared" ref="AN60" si="277">SUM(AN61:AN62)</f>
        <v>0</v>
      </c>
      <c r="AO60" s="269">
        <f t="shared" ref="AO60" si="278">SUM(AO61:AO62)</f>
        <v>0</v>
      </c>
      <c r="AP60" s="269">
        <f t="shared" ref="AP60" si="279">SUM(AP61:AP62)</f>
        <v>0</v>
      </c>
      <c r="AQ60" s="269">
        <f t="shared" ref="AQ60" si="280">SUM(AQ61:AQ62)</f>
        <v>0</v>
      </c>
      <c r="AR60" s="401">
        <f t="shared" ref="AR60" si="281">SUM(AR61:AR62)</f>
        <v>0</v>
      </c>
      <c r="AS60" s="411">
        <f t="shared" ref="AS60" si="282">SUM(AS61:AS62)</f>
        <v>0</v>
      </c>
      <c r="AT60" s="269">
        <f t="shared" ref="AT60" si="283">SUM(AT61:AT62)</f>
        <v>0</v>
      </c>
      <c r="AU60" s="269">
        <f t="shared" ref="AU60" si="284">SUM(AU61:AU62)</f>
        <v>0</v>
      </c>
      <c r="AV60" s="269">
        <f t="shared" ref="AV60" si="285">SUM(AV61:AV62)</f>
        <v>0</v>
      </c>
      <c r="AW60" s="269">
        <f t="shared" ref="AW60" si="286">SUM(AW61:AW62)</f>
        <v>0</v>
      </c>
      <c r="AX60" s="269">
        <f t="shared" ref="AX60" si="287">SUM(AX61:AX62)</f>
        <v>0</v>
      </c>
      <c r="AY60" s="441">
        <f t="shared" si="263"/>
        <v>0</v>
      </c>
      <c r="AZ60" s="442">
        <f t="shared" si="264"/>
        <v>0</v>
      </c>
      <c r="BA60" s="443">
        <f t="shared" si="262"/>
        <v>0</v>
      </c>
    </row>
    <row r="61" spans="1:53" s="4" customFormat="1" ht="15" hidden="1" customHeight="1" x14ac:dyDescent="0.5">
      <c r="A61" s="174"/>
      <c r="B61" s="465"/>
      <c r="C61" s="275"/>
      <c r="D61" s="275"/>
      <c r="E61" s="249"/>
      <c r="F61" s="370">
        <f t="shared" si="6"/>
        <v>0</v>
      </c>
      <c r="G61" s="249">
        <v>0</v>
      </c>
      <c r="H61" s="220">
        <f t="shared" si="34"/>
        <v>0</v>
      </c>
      <c r="I61" s="233"/>
      <c r="J61" s="370">
        <f t="shared" si="8"/>
        <v>0</v>
      </c>
      <c r="K61" s="249">
        <v>0</v>
      </c>
      <c r="L61" s="234"/>
      <c r="M61" s="249"/>
      <c r="N61" s="235">
        <f>+IFERROR(VLOOKUP(B60,Sheet1!B:D,2,FALSE),0)</f>
        <v>0</v>
      </c>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263"/>
        <v>0</v>
      </c>
      <c r="AZ61" s="442">
        <f t="shared" si="264"/>
        <v>0</v>
      </c>
      <c r="BA61" s="443">
        <f t="shared" si="262"/>
        <v>0</v>
      </c>
    </row>
    <row r="62" spans="1:53" s="4" customFormat="1" ht="15" hidden="1" customHeight="1" thickBot="1" x14ac:dyDescent="0.55000000000000004">
      <c r="A62" s="179"/>
      <c r="B62" s="460"/>
      <c r="C62" s="276"/>
      <c r="D62" s="276"/>
      <c r="E62" s="277"/>
      <c r="F62" s="371">
        <f t="shared" si="6"/>
        <v>0</v>
      </c>
      <c r="G62" s="277">
        <v>0</v>
      </c>
      <c r="H62" s="226">
        <f t="shared" si="34"/>
        <v>0</v>
      </c>
      <c r="I62" s="227"/>
      <c r="J62" s="372">
        <f t="shared" si="8"/>
        <v>0</v>
      </c>
      <c r="K62" s="277">
        <v>0</v>
      </c>
      <c r="L62" s="228"/>
      <c r="M62" s="277"/>
      <c r="N62" s="236"/>
      <c r="O62" s="236"/>
      <c r="P62" s="236"/>
      <c r="Q62" s="236"/>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263"/>
        <v>0</v>
      </c>
      <c r="AZ62" s="442">
        <f t="shared" si="264"/>
        <v>0</v>
      </c>
      <c r="BA62" s="443">
        <f t="shared" si="262"/>
        <v>0</v>
      </c>
    </row>
    <row r="63" spans="1:53" s="140" customFormat="1" ht="14.7" thickBot="1" x14ac:dyDescent="0.6">
      <c r="A63" s="177"/>
      <c r="B63" s="466"/>
      <c r="C63" s="178"/>
      <c r="D63" s="375"/>
      <c r="E63" s="209"/>
      <c r="F63" s="209"/>
      <c r="G63" s="209"/>
      <c r="H63" s="237"/>
      <c r="I63" s="224"/>
      <c r="J63" s="209"/>
      <c r="K63" s="238"/>
      <c r="L63" s="239"/>
      <c r="M63" s="239"/>
      <c r="N63" s="237"/>
      <c r="O63" s="237"/>
      <c r="P63" s="237"/>
      <c r="Q63" s="237"/>
      <c r="R63" s="268"/>
      <c r="S63" s="270"/>
      <c r="T63" s="404"/>
      <c r="U63" s="414"/>
      <c r="V63" s="270"/>
      <c r="W63" s="270"/>
      <c r="X63" s="270"/>
      <c r="Y63" s="270"/>
      <c r="Z63" s="270"/>
      <c r="AA63" s="270"/>
      <c r="AB63" s="270"/>
      <c r="AC63" s="270"/>
      <c r="AD63" s="270"/>
      <c r="AE63" s="270"/>
      <c r="AF63" s="404"/>
      <c r="AG63" s="414"/>
      <c r="AH63" s="270"/>
      <c r="AI63" s="270"/>
      <c r="AJ63" s="270"/>
      <c r="AK63" s="270"/>
      <c r="AL63" s="270"/>
      <c r="AM63" s="270"/>
      <c r="AN63" s="270"/>
      <c r="AO63" s="270"/>
      <c r="AP63" s="270"/>
      <c r="AQ63" s="270"/>
      <c r="AR63" s="404"/>
      <c r="AS63" s="414"/>
      <c r="AT63" s="270"/>
      <c r="AU63" s="270"/>
      <c r="AV63" s="270"/>
      <c r="AW63" s="270"/>
      <c r="AX63" s="270"/>
      <c r="AY63" s="441">
        <f t="shared" si="263"/>
        <v>0</v>
      </c>
      <c r="AZ63" s="442">
        <f t="shared" si="264"/>
        <v>0</v>
      </c>
      <c r="BA63" s="443">
        <f t="shared" si="262"/>
        <v>0</v>
      </c>
    </row>
    <row r="64" spans="1:53" s="3" customFormat="1" ht="22.5" customHeight="1" thickBot="1" x14ac:dyDescent="0.6">
      <c r="A64" s="175"/>
      <c r="B64" s="175"/>
      <c r="C64" s="176"/>
      <c r="D64" s="17"/>
      <c r="E64" s="240">
        <f t="shared" ref="E64:L64" si="288">SUM(E8,E23,E30,E33,E36,E39,E42,E45,E48,E51,E54,E57,E60)</f>
        <v>0</v>
      </c>
      <c r="F64" s="328">
        <f t="shared" si="288"/>
        <v>0</v>
      </c>
      <c r="G64" s="240">
        <f t="shared" si="288"/>
        <v>0</v>
      </c>
      <c r="H64" s="240">
        <f t="shared" si="288"/>
        <v>0</v>
      </c>
      <c r="I64" s="241">
        <f t="shared" si="288"/>
        <v>0</v>
      </c>
      <c r="J64" s="328">
        <f>SUM(J8,J23,J30,J33,J36,J39,J42,J45,J48,J51,J54,J57,J60)</f>
        <v>0</v>
      </c>
      <c r="K64" s="241">
        <f t="shared" si="288"/>
        <v>0</v>
      </c>
      <c r="L64" s="241">
        <f t="shared" si="288"/>
        <v>0</v>
      </c>
      <c r="M64" s="241"/>
      <c r="N64" s="240">
        <f t="shared" ref="N64:AE64" si="289">SUM(N8,N23,N30,N33,N36,N39,N42,N45,N48,N51,N54,N57,N60)</f>
        <v>0</v>
      </c>
      <c r="O64" s="240">
        <f t="shared" ref="O64:P64" si="290">SUM(O8,O23,O30,O33,O36,O39,O42,O45,O48,O51,O54,O57,O60)</f>
        <v>0</v>
      </c>
      <c r="P64" s="240">
        <f t="shared" si="290"/>
        <v>0</v>
      </c>
      <c r="Q64" s="240">
        <f t="shared" ref="Q64" si="291">SUM(Q8,Q23,Q30,Q33,Q36,Q39,Q42,Q45,Q48,Q51,Q54,Q57,Q60)</f>
        <v>0</v>
      </c>
      <c r="R64" s="240">
        <f t="shared" si="289"/>
        <v>0</v>
      </c>
      <c r="S64" s="240">
        <f t="shared" si="289"/>
        <v>0</v>
      </c>
      <c r="T64" s="405">
        <f t="shared" si="289"/>
        <v>0</v>
      </c>
      <c r="U64" s="397">
        <f t="shared" si="289"/>
        <v>0</v>
      </c>
      <c r="V64" s="240">
        <f t="shared" si="289"/>
        <v>0</v>
      </c>
      <c r="W64" s="240">
        <f t="shared" si="289"/>
        <v>0</v>
      </c>
      <c r="X64" s="240">
        <f t="shared" si="289"/>
        <v>0</v>
      </c>
      <c r="Y64" s="240">
        <f t="shared" si="289"/>
        <v>0</v>
      </c>
      <c r="Z64" s="240">
        <f t="shared" si="289"/>
        <v>0</v>
      </c>
      <c r="AA64" s="240">
        <f t="shared" si="289"/>
        <v>0</v>
      </c>
      <c r="AB64" s="240">
        <f t="shared" si="289"/>
        <v>0</v>
      </c>
      <c r="AC64" s="240">
        <f t="shared" si="289"/>
        <v>0</v>
      </c>
      <c r="AD64" s="240">
        <f t="shared" si="289"/>
        <v>0</v>
      </c>
      <c r="AE64" s="240">
        <f t="shared" si="289"/>
        <v>0</v>
      </c>
      <c r="AF64" s="405">
        <f t="shared" ref="AF64:AX64" si="292">SUM(AF8,AF23,AF30,AF33,AF36,AF39,AF42,AF45,AF48,AF51,AF54,AF57,AF60)</f>
        <v>0</v>
      </c>
      <c r="AG64" s="397">
        <f t="shared" si="292"/>
        <v>0</v>
      </c>
      <c r="AH64" s="240">
        <f t="shared" si="292"/>
        <v>0</v>
      </c>
      <c r="AI64" s="240">
        <f t="shared" si="292"/>
        <v>0</v>
      </c>
      <c r="AJ64" s="240">
        <f t="shared" si="292"/>
        <v>0</v>
      </c>
      <c r="AK64" s="240">
        <f t="shared" si="292"/>
        <v>0</v>
      </c>
      <c r="AL64" s="240">
        <f t="shared" si="292"/>
        <v>0</v>
      </c>
      <c r="AM64" s="240">
        <f t="shared" si="292"/>
        <v>0</v>
      </c>
      <c r="AN64" s="240">
        <f t="shared" si="292"/>
        <v>0</v>
      </c>
      <c r="AO64" s="240">
        <f t="shared" si="292"/>
        <v>0</v>
      </c>
      <c r="AP64" s="240">
        <f t="shared" si="292"/>
        <v>0</v>
      </c>
      <c r="AQ64" s="240">
        <f t="shared" si="292"/>
        <v>0</v>
      </c>
      <c r="AR64" s="405">
        <f t="shared" si="292"/>
        <v>0</v>
      </c>
      <c r="AS64" s="397">
        <f t="shared" si="292"/>
        <v>0</v>
      </c>
      <c r="AT64" s="240">
        <f t="shared" si="292"/>
        <v>0</v>
      </c>
      <c r="AU64" s="240">
        <f t="shared" si="292"/>
        <v>0</v>
      </c>
      <c r="AV64" s="240">
        <f t="shared" si="292"/>
        <v>0</v>
      </c>
      <c r="AW64" s="240">
        <f t="shared" si="292"/>
        <v>0</v>
      </c>
      <c r="AX64" s="240">
        <f t="shared" si="292"/>
        <v>0</v>
      </c>
      <c r="AY64" s="240">
        <f t="shared" si="263"/>
        <v>0</v>
      </c>
      <c r="AZ64" s="240">
        <f t="shared" si="264"/>
        <v>0</v>
      </c>
      <c r="BA64" s="445">
        <f t="shared" si="262"/>
        <v>0</v>
      </c>
    </row>
    <row r="65" spans="1:52" hidden="1" x14ac:dyDescent="0.55000000000000004">
      <c r="A65" s="8"/>
      <c r="B65" s="8"/>
      <c r="C65" s="8"/>
      <c r="D65" s="8"/>
      <c r="E65" s="870"/>
      <c r="F65" s="870"/>
      <c r="G65" s="870"/>
      <c r="H65" s="870"/>
      <c r="I65" s="871"/>
      <c r="J65" s="872"/>
      <c r="K65" s="872"/>
      <c r="L65" s="872"/>
      <c r="M65" s="873"/>
      <c r="N65" s="19"/>
      <c r="O65" s="19"/>
      <c r="P65" s="19"/>
      <c r="Q65" s="19"/>
      <c r="R65" s="19"/>
      <c r="S65" s="20"/>
      <c r="T65" s="427"/>
      <c r="U65" s="20"/>
      <c r="V65" s="20"/>
      <c r="W65" s="20"/>
      <c r="X65" s="20"/>
      <c r="Y65" s="20"/>
      <c r="Z65" s="20"/>
      <c r="AA65" s="20"/>
      <c r="AB65" s="20"/>
      <c r="AC65" s="20"/>
      <c r="AD65" s="20"/>
      <c r="AE65" s="20"/>
      <c r="AF65" s="427"/>
      <c r="AG65" s="20"/>
      <c r="AH65" s="20"/>
      <c r="AI65" s="20"/>
      <c r="AJ65" s="20"/>
      <c r="AK65" s="20"/>
      <c r="AL65" s="20"/>
      <c r="AM65" s="20"/>
      <c r="AN65" s="20"/>
      <c r="AO65" s="20"/>
      <c r="AP65" s="20"/>
      <c r="AQ65" s="20"/>
      <c r="AR65" s="427"/>
      <c r="AS65" s="20"/>
      <c r="AT65" s="20"/>
      <c r="AU65" s="20"/>
      <c r="AV65" s="20"/>
      <c r="AW65" s="20"/>
      <c r="AX65" s="20"/>
    </row>
    <row r="66" spans="1:52" hidden="1" x14ac:dyDescent="0.55000000000000004">
      <c r="A66" s="8"/>
      <c r="B66" s="8"/>
      <c r="C66" s="8"/>
      <c r="D66" s="8"/>
      <c r="T66" s="428"/>
      <c r="AF66" s="428"/>
      <c r="AR66" s="428"/>
    </row>
    <row r="67" spans="1:52" hidden="1" x14ac:dyDescent="0.55000000000000004">
      <c r="T67" s="428"/>
      <c r="AF67" s="428"/>
      <c r="AR67" s="428"/>
    </row>
    <row r="68" spans="1:52" s="141" customFormat="1" ht="14.7" hidden="1" thickBot="1" x14ac:dyDescent="0.6">
      <c r="A68" s="21"/>
      <c r="B68" s="21"/>
      <c r="C68" s="21" t="s">
        <v>58</v>
      </c>
      <c r="D68" s="21"/>
      <c r="E68" s="22"/>
      <c r="F68" s="22"/>
      <c r="G68" s="22"/>
      <c r="H68" s="210">
        <f>+H64*0.2</f>
        <v>0</v>
      </c>
      <c r="I68" s="22"/>
      <c r="J68" s="22"/>
      <c r="K68" s="22"/>
      <c r="L68" s="22"/>
      <c r="M68" s="22"/>
      <c r="N68" s="210">
        <f t="shared" ref="N68:AE68" si="293">+N64*0.2</f>
        <v>0</v>
      </c>
      <c r="O68" s="210">
        <f t="shared" ref="O68:P68" si="294">+O64*0.2</f>
        <v>0</v>
      </c>
      <c r="P68" s="210">
        <f t="shared" si="294"/>
        <v>0</v>
      </c>
      <c r="Q68" s="210">
        <f t="shared" ref="Q68" si="295">+Q64*0.2</f>
        <v>0</v>
      </c>
      <c r="R68" s="210">
        <f t="shared" si="293"/>
        <v>0</v>
      </c>
      <c r="S68" s="210">
        <f t="shared" si="293"/>
        <v>0</v>
      </c>
      <c r="T68" s="429">
        <f t="shared" si="293"/>
        <v>0</v>
      </c>
      <c r="U68" s="426">
        <f t="shared" si="293"/>
        <v>0</v>
      </c>
      <c r="V68" s="210">
        <f t="shared" si="293"/>
        <v>0</v>
      </c>
      <c r="W68" s="210">
        <f t="shared" si="293"/>
        <v>0</v>
      </c>
      <c r="X68" s="210">
        <f t="shared" si="293"/>
        <v>0</v>
      </c>
      <c r="Y68" s="210">
        <f t="shared" si="293"/>
        <v>0</v>
      </c>
      <c r="Z68" s="210">
        <f t="shared" si="293"/>
        <v>0</v>
      </c>
      <c r="AA68" s="210">
        <f t="shared" si="293"/>
        <v>0</v>
      </c>
      <c r="AB68" s="210">
        <f t="shared" si="293"/>
        <v>0</v>
      </c>
      <c r="AC68" s="210">
        <f t="shared" si="293"/>
        <v>0</v>
      </c>
      <c r="AD68" s="210">
        <f t="shared" si="293"/>
        <v>0</v>
      </c>
      <c r="AE68" s="210">
        <f t="shared" si="293"/>
        <v>0</v>
      </c>
      <c r="AF68" s="429">
        <f t="shared" ref="AF68:AX68" si="296">+AF64*0.2</f>
        <v>0</v>
      </c>
      <c r="AG68" s="426">
        <f t="shared" si="296"/>
        <v>0</v>
      </c>
      <c r="AH68" s="210">
        <f t="shared" si="296"/>
        <v>0</v>
      </c>
      <c r="AI68" s="210">
        <f t="shared" si="296"/>
        <v>0</v>
      </c>
      <c r="AJ68" s="210">
        <f t="shared" si="296"/>
        <v>0</v>
      </c>
      <c r="AK68" s="210">
        <f t="shared" si="296"/>
        <v>0</v>
      </c>
      <c r="AL68" s="210">
        <f t="shared" si="296"/>
        <v>0</v>
      </c>
      <c r="AM68" s="210">
        <f t="shared" si="296"/>
        <v>0</v>
      </c>
      <c r="AN68" s="210">
        <f t="shared" si="296"/>
        <v>0</v>
      </c>
      <c r="AO68" s="210">
        <f t="shared" si="296"/>
        <v>0</v>
      </c>
      <c r="AP68" s="210">
        <f t="shared" si="296"/>
        <v>0</v>
      </c>
      <c r="AQ68" s="210">
        <f t="shared" si="296"/>
        <v>0</v>
      </c>
      <c r="AR68" s="429">
        <f t="shared" si="296"/>
        <v>0</v>
      </c>
      <c r="AS68" s="426">
        <f t="shared" si="296"/>
        <v>0</v>
      </c>
      <c r="AT68" s="210">
        <f t="shared" si="296"/>
        <v>0</v>
      </c>
      <c r="AU68" s="210">
        <f t="shared" si="296"/>
        <v>0</v>
      </c>
      <c r="AV68" s="210">
        <f t="shared" si="296"/>
        <v>0</v>
      </c>
      <c r="AW68" s="210">
        <f t="shared" si="296"/>
        <v>0</v>
      </c>
      <c r="AX68" s="210">
        <f t="shared" si="296"/>
        <v>0</v>
      </c>
      <c r="AY68" s="210">
        <f>+AY64*0.2</f>
        <v>0</v>
      </c>
      <c r="AZ68" s="210">
        <f>+AZ64*0.2</f>
        <v>0</v>
      </c>
    </row>
    <row r="69" spans="1:52"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20">
        <f>+IFERROR(VLOOKUP(C68,Sheet1!C:E,3,FALSE)+VLOOKUP(C68,Sheet1!C:F,4,FALSE),0)</f>
        <v>0</v>
      </c>
      <c r="Q69" s="220">
        <f>+IFERROR(VLOOKUP(D68,Sheet1!D:F,3,FALSE)+VLOOKUP(D68,Sheet1!D:G,4,FALSE),0)</f>
        <v>0</v>
      </c>
      <c r="R69" s="210">
        <f t="shared" ref="R69:AE69" si="297">SUM(R64:R68)</f>
        <v>0</v>
      </c>
      <c r="S69" s="210">
        <f t="shared" si="297"/>
        <v>0</v>
      </c>
      <c r="T69" s="429">
        <f t="shared" si="297"/>
        <v>0</v>
      </c>
      <c r="U69" s="426">
        <f t="shared" si="297"/>
        <v>0</v>
      </c>
      <c r="V69" s="210">
        <f t="shared" si="297"/>
        <v>0</v>
      </c>
      <c r="W69" s="210">
        <f t="shared" si="297"/>
        <v>0</v>
      </c>
      <c r="X69" s="210">
        <f t="shared" si="297"/>
        <v>0</v>
      </c>
      <c r="Y69" s="210">
        <f t="shared" si="297"/>
        <v>0</v>
      </c>
      <c r="Z69" s="210">
        <f t="shared" si="297"/>
        <v>0</v>
      </c>
      <c r="AA69" s="210">
        <f t="shared" si="297"/>
        <v>0</v>
      </c>
      <c r="AB69" s="210">
        <f t="shared" si="297"/>
        <v>0</v>
      </c>
      <c r="AC69" s="210">
        <f t="shared" si="297"/>
        <v>0</v>
      </c>
      <c r="AD69" s="210">
        <f t="shared" si="297"/>
        <v>0</v>
      </c>
      <c r="AE69" s="210">
        <f t="shared" si="297"/>
        <v>0</v>
      </c>
      <c r="AF69" s="429">
        <f t="shared" ref="AF69:AX69" si="298">SUM(AF64:AF68)</f>
        <v>0</v>
      </c>
      <c r="AG69" s="426">
        <f t="shared" si="298"/>
        <v>0</v>
      </c>
      <c r="AH69" s="210">
        <f t="shared" si="298"/>
        <v>0</v>
      </c>
      <c r="AI69" s="210">
        <f t="shared" si="298"/>
        <v>0</v>
      </c>
      <c r="AJ69" s="210">
        <f t="shared" si="298"/>
        <v>0</v>
      </c>
      <c r="AK69" s="210">
        <f t="shared" si="298"/>
        <v>0</v>
      </c>
      <c r="AL69" s="210">
        <f t="shared" si="298"/>
        <v>0</v>
      </c>
      <c r="AM69" s="210">
        <f t="shared" si="298"/>
        <v>0</v>
      </c>
      <c r="AN69" s="210">
        <f t="shared" si="298"/>
        <v>0</v>
      </c>
      <c r="AO69" s="210">
        <f t="shared" si="298"/>
        <v>0</v>
      </c>
      <c r="AP69" s="210">
        <f t="shared" si="298"/>
        <v>0</v>
      </c>
      <c r="AQ69" s="210">
        <f t="shared" si="298"/>
        <v>0</v>
      </c>
      <c r="AR69" s="429">
        <f t="shared" si="298"/>
        <v>0</v>
      </c>
      <c r="AS69" s="426">
        <f t="shared" si="298"/>
        <v>0</v>
      </c>
      <c r="AT69" s="210">
        <f t="shared" si="298"/>
        <v>0</v>
      </c>
      <c r="AU69" s="210">
        <f t="shared" si="298"/>
        <v>0</v>
      </c>
      <c r="AV69" s="210">
        <f t="shared" si="298"/>
        <v>0</v>
      </c>
      <c r="AW69" s="210">
        <f t="shared" si="298"/>
        <v>0</v>
      </c>
      <c r="AX69" s="210">
        <f t="shared" si="298"/>
        <v>0</v>
      </c>
      <c r="AY69" s="210">
        <f>SUM(AY64:AY68)</f>
        <v>0</v>
      </c>
      <c r="AZ69" s="210">
        <f>SUM(AZ64:AZ68)</f>
        <v>0</v>
      </c>
    </row>
    <row r="70" spans="1:52" hidden="1" x14ac:dyDescent="0.55000000000000004"/>
    <row r="71" spans="1:52" hidden="1" x14ac:dyDescent="0.55000000000000004">
      <c r="O71" s="220"/>
      <c r="P71" s="220"/>
      <c r="Q71" s="220"/>
    </row>
    <row r="72" spans="1:52" hidden="1" x14ac:dyDescent="0.55000000000000004"/>
    <row r="73" spans="1:52" hidden="1" x14ac:dyDescent="0.55000000000000004"/>
    <row r="74" spans="1:52" hidden="1" x14ac:dyDescent="0.55000000000000004"/>
    <row r="75" spans="1:52" hidden="1" x14ac:dyDescent="0.55000000000000004"/>
    <row r="76" spans="1:52" hidden="1" x14ac:dyDescent="0.55000000000000004">
      <c r="C76" s="21" t="s">
        <v>301</v>
      </c>
      <c r="O76" s="220">
        <f>+IFERROR(VLOOKUP(B75,Sheet1!B:D,3,FALSE)+VLOOKUP(B75,Sheet1!B:E,4,FALSE),0)</f>
        <v>0</v>
      </c>
      <c r="P76" s="220">
        <f>+IFERROR(VLOOKUP(C75,Sheet1!C:E,3,FALSE)+VLOOKUP(C75,Sheet1!C:F,4,FALSE),0)</f>
        <v>0</v>
      </c>
      <c r="Q76" s="220">
        <f>+IFERROR(VLOOKUP(D75,Sheet1!D:F,3,FALSE)+VLOOKUP(D75,Sheet1!D:G,4,FALSE),0)</f>
        <v>0</v>
      </c>
    </row>
    <row r="77" spans="1:52" hidden="1" x14ac:dyDescent="0.55000000000000004"/>
    <row r="78" spans="1:52" hidden="1" x14ac:dyDescent="0.55000000000000004">
      <c r="O78" s="220">
        <f>+IFERROR(VLOOKUP(B77,Sheet1!B:D,3,FALSE)+VLOOKUP(B77,Sheet1!B:E,4,FALSE),0)</f>
        <v>0</v>
      </c>
      <c r="P78" s="220">
        <f>+IFERROR(VLOOKUP(C77,Sheet1!C:E,3,FALSE)+VLOOKUP(C77,Sheet1!C:F,4,FALSE),0)</f>
        <v>0</v>
      </c>
      <c r="Q78" s="220">
        <f>+IFERROR(VLOOKUP(D77,Sheet1!D:F,3,FALSE)+VLOOKUP(D77,Sheet1!D:G,4,FALSE),0)</f>
        <v>0</v>
      </c>
    </row>
    <row r="79" spans="1:52" hidden="1" x14ac:dyDescent="0.55000000000000004">
      <c r="O79" s="220">
        <f>+IFERROR(VLOOKUP(B78,Sheet1!B:D,3,FALSE)+VLOOKUP(B78,Sheet1!B:E,4,FALSE),0)</f>
        <v>0</v>
      </c>
      <c r="P79" s="220">
        <f>+IFERROR(VLOOKUP(C78,Sheet1!C:E,3,FALSE)+VLOOKUP(C78,Sheet1!C:F,4,FALSE),0)</f>
        <v>0</v>
      </c>
      <c r="Q79" s="220">
        <f>+IFERROR(VLOOKUP(D78,Sheet1!D:F,3,FALSE)+VLOOKUP(D78,Sheet1!D:G,4,FALSE),0)</f>
        <v>0</v>
      </c>
    </row>
    <row r="80" spans="1:52"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20">
        <f>+IFERROR(VLOOKUP(B83,Sheet1!B:D,3,FALSE)+VLOOKUP(B83,Sheet1!B:E,4,FALSE),0)</f>
        <v>0</v>
      </c>
      <c r="P84" s="220">
        <f>+IFERROR(VLOOKUP(C83,Sheet1!C:E,3,FALSE)+VLOOKUP(C83,Sheet1!C:F,4,FALSE),0)</f>
        <v>0</v>
      </c>
      <c r="Q84" s="220">
        <f>+IFERROR(VLOOKUP(D83,Sheet1!D:F,3,FALSE)+VLOOKUP(D83,Sheet1!D:G,4,FALSE),0)</f>
        <v>0</v>
      </c>
    </row>
    <row r="85" spans="5:17" hidden="1" x14ac:dyDescent="0.55000000000000004"/>
    <row r="86" spans="5:17" hidden="1" x14ac:dyDescent="0.55000000000000004"/>
    <row r="87" spans="5:17" hidden="1" x14ac:dyDescent="0.55000000000000004">
      <c r="O87" s="220">
        <f>+IFERROR(VLOOKUP(B86,Sheet1!B:D,3,FALSE)+VLOOKUP(B86,Sheet1!B:E,4,FALSE),0)</f>
        <v>0</v>
      </c>
      <c r="P87" s="220">
        <f>+IFERROR(VLOOKUP(C86,Sheet1!C:E,3,FALSE)+VLOOKUP(C86,Sheet1!C:F,4,FALSE),0)</f>
        <v>0</v>
      </c>
      <c r="Q87" s="220">
        <f>+IFERROR(VLOOKUP(D86,Sheet1!D:F,3,FALSE)+VLOOKUP(D86,Sheet1!D:G,4,FALSE),0)</f>
        <v>0</v>
      </c>
    </row>
    <row r="88" spans="5:17" hidden="1" x14ac:dyDescent="0.55000000000000004"/>
    <row r="89" spans="5:17" hidden="1" x14ac:dyDescent="0.55000000000000004">
      <c r="E89" s="21"/>
    </row>
    <row r="90" spans="5:17" hidden="1" x14ac:dyDescent="0.55000000000000004">
      <c r="E90" s="21"/>
      <c r="O90" s="220">
        <f>+IFERROR(VLOOKUP(B89,Sheet1!B:D,3,FALSE)+VLOOKUP(B89,Sheet1!B:E,4,FALSE),0)</f>
        <v>0</v>
      </c>
      <c r="P90" s="220">
        <f>+IFERROR(VLOOKUP(C89,Sheet1!C:E,3,FALSE)+VLOOKUP(C89,Sheet1!C:F,4,FALSE),0)</f>
        <v>0</v>
      </c>
      <c r="Q90" s="220">
        <f>+IFERROR(VLOOKUP(D89,Sheet1!D:F,3,FALSE)+VLOOKUP(D89,Sheet1!D:G,4,FALSE),0)</f>
        <v>0</v>
      </c>
    </row>
    <row r="91" spans="5:17" hidden="1" x14ac:dyDescent="0.55000000000000004">
      <c r="E91" s="21"/>
    </row>
    <row r="92" spans="5:17" hidden="1" x14ac:dyDescent="0.55000000000000004">
      <c r="E92" s="21"/>
    </row>
    <row r="93" spans="5:17" hidden="1" x14ac:dyDescent="0.55000000000000004">
      <c r="E93" s="21"/>
      <c r="O93" s="220">
        <f>+IFERROR(VLOOKUP(B92,Sheet1!B:D,3,FALSE)+VLOOKUP(B92,Sheet1!B:E,4,FALSE),0)</f>
        <v>0</v>
      </c>
      <c r="P93" s="220">
        <f>+IFERROR(VLOOKUP(C92,Sheet1!C:E,3,FALSE)+VLOOKUP(C92,Sheet1!C:F,4,FALSE),0)</f>
        <v>0</v>
      </c>
      <c r="Q93" s="220">
        <f>+IFERROR(VLOOKUP(D92,Sheet1!D:F,3,FALSE)+VLOOKUP(D92,Sheet1!D:G,4,FALSE),0)</f>
        <v>0</v>
      </c>
    </row>
    <row r="94" spans="5:17" hidden="1" x14ac:dyDescent="0.55000000000000004">
      <c r="E94" s="21"/>
    </row>
    <row r="95" spans="5:17" hidden="1" x14ac:dyDescent="0.55000000000000004">
      <c r="E95" s="21"/>
    </row>
    <row r="96" spans="5:17" hidden="1" x14ac:dyDescent="0.55000000000000004">
      <c r="E96" s="21"/>
      <c r="O96" s="220">
        <f>+IFERROR(VLOOKUP(B95,Sheet1!B:D,3,FALSE)+VLOOKUP(B95,Sheet1!B:E,4,FALSE),0)</f>
        <v>0</v>
      </c>
      <c r="P96" s="220">
        <f>+IFERROR(VLOOKUP(C95,Sheet1!C:E,3,FALSE)+VLOOKUP(C95,Sheet1!C:F,4,FALSE),0)</f>
        <v>0</v>
      </c>
      <c r="Q96" s="220">
        <f>+IFERROR(VLOOKUP(D95,Sheet1!D:F,3,FALSE)+VLOOKUP(D95,Sheet1!D:G,4,FALSE),0)</f>
        <v>0</v>
      </c>
    </row>
    <row r="97" spans="5:17" hidden="1" x14ac:dyDescent="0.55000000000000004">
      <c r="E97" s="21"/>
    </row>
    <row r="98" spans="5:17" hidden="1" x14ac:dyDescent="0.55000000000000004">
      <c r="E98" s="21"/>
    </row>
    <row r="99" spans="5:17" hidden="1" x14ac:dyDescent="0.55000000000000004">
      <c r="O99" s="220">
        <f>+IFERROR(VLOOKUP(B98,Sheet1!B:D,3,FALSE)+VLOOKUP(B98,Sheet1!B:E,4,FALSE),0)</f>
        <v>0</v>
      </c>
      <c r="P99" s="220">
        <f>+IFERROR(VLOOKUP(C98,Sheet1!C:E,3,FALSE)+VLOOKUP(C98,Sheet1!C:F,4,FALSE),0)</f>
        <v>0</v>
      </c>
      <c r="Q99" s="220">
        <f>+IFERROR(VLOOKUP(D98,Sheet1!D:F,3,FALSE)+VLOOKUP(D98,Sheet1!D:G,4,FALSE),0)</f>
        <v>0</v>
      </c>
    </row>
    <row r="100" spans="5:17" hidden="1" x14ac:dyDescent="0.55000000000000004"/>
    <row r="101" spans="5:17" hidden="1" x14ac:dyDescent="0.55000000000000004"/>
  </sheetData>
  <sheetProtection algorithmName="SHA-512" hashValue="6C7mSbw9o4bdDjLp44w4FpSWZEB91lC+oRCc2nxv6H0Ymc/QMR2y99r5XonLFfSNVCpu4RbaP3OYRdfnBHjMmA==" saltValue="7J2F4UcHVrk8/inge1jkhQ==" spinCount="100000" sheet="1" objects="1" scenarios="1"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129" priority="184" operator="lessThan">
      <formula>0</formula>
    </cfRule>
  </conditionalFormatting>
  <conditionalFormatting sqref="BA8">
    <cfRule type="cellIs" dxfId="128" priority="183" operator="lessThan">
      <formula>0</formula>
    </cfRule>
  </conditionalFormatting>
  <conditionalFormatting sqref="BA25:BA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G43" activePane="bottomRight" state="frozen"/>
      <selection activeCell="G31" sqref="G8:G31"/>
      <selection pane="topRight" activeCell="G31" sqref="G8:G31"/>
      <selection pane="bottomLeft" activeCell="G31" sqref="G8:G31"/>
      <selection pane="bottomRight" activeCell="AM45" sqref="AM45"/>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ZK109.K270.C565</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ZK109.K270.C565</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ZK109.K271.C565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ZK109.K271.C565</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ZK109.K138.C565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ZK109.K138.C565</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ZK109.K158.C565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ZK109.K158.C565</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ZK109.K159.C565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ZK109.K159.C565</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ZK109.K272.C565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ZK109.K272.C565</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ZK109.K273.C565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ZK109.K273.C565</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ZK109.K274.C565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ZK109.K274.C565</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G39" activePane="bottomRight" state="frozen"/>
      <selection activeCell="G31" sqref="G8:G31"/>
      <selection pane="topRight" activeCell="G31" sqref="G8:G31"/>
      <selection pane="bottomLeft" activeCell="G31" sqref="G8:G31"/>
      <selection pane="bottomRight" activeCell="AJ42" sqref="AJ4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IF(G69&gt;E69,"Budget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ZK110.K278.C565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ZK110.K278.C565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ZK110.K279.C565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ZK110.K279.C565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ZK110.K280.C565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ZK110.K280.C565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ZK110.K281.C565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ZK110.K281.C565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ZK110.K282.C565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ZK110.K282.C565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2"/>
      <c r="F70" s="852"/>
      <c r="G70" s="852"/>
      <c r="H70" s="852"/>
      <c r="I70" s="853"/>
      <c r="J70" s="854"/>
      <c r="K70" s="854"/>
      <c r="L70" s="854"/>
      <c r="M70" s="855"/>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G29" activePane="bottomRight" state="frozen"/>
      <selection activeCell="G31" sqref="G8:G31"/>
      <selection pane="topRight" activeCell="G31" sqref="G8:G31"/>
      <selection pane="bottomLeft" activeCell="G31" sqref="G8:G31"/>
      <selection pane="bottomRight" activeCell="AM31" sqref="AM3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IF(G57&gt;E57,"Budget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IF(AY57&lt;0,"Actual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ZK111.K129.C565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ZK111.K129.C565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ZK111.K246.C565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ZK111.K246.C565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ZK111.K106.C565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ZK111.K106.C565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ZK111.K283.C565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ZK111.K283.C565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ZK111.K105.C565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ZK111.K105.C565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2"/>
      <c r="F58" s="852"/>
      <c r="G58" s="852"/>
      <c r="H58" s="852"/>
      <c r="I58" s="853"/>
      <c r="J58" s="854"/>
      <c r="K58" s="854"/>
      <c r="L58" s="854"/>
      <c r="M58" s="855"/>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I47" activePane="bottomRight" state="frozen"/>
      <selection activeCell="G31" sqref="G8:G31"/>
      <selection pane="topRight" activeCell="G31" sqref="G8:G31"/>
      <selection pane="bottomLeft" activeCell="G31" sqref="G8:G31"/>
      <selection pane="bottomRight" activeCell="AP48" sqref="AP4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IF(G74&gt;E74,"Budget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ZK112.K170.C565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ZK112.K170.C565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ZK112.K287.C565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ZK112.K287.C565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ZK112.K287.C565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ZK112.K288.C565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ZK112.K288.C565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ZK112.K120.C565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ZK112.K120.C565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ZK112.K289.C565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ZK112.K289.C565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2"/>
      <c r="F75" s="852"/>
      <c r="G75" s="852"/>
      <c r="H75" s="852"/>
      <c r="I75" s="853"/>
      <c r="J75" s="854"/>
      <c r="K75" s="854"/>
      <c r="L75" s="854"/>
      <c r="M75" s="855"/>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G51" activePane="bottomRight" state="frozen"/>
      <selection activeCell="G31" sqref="G8:G31"/>
      <selection pane="topRight" activeCell="G31" sqref="G8:G31"/>
      <selection pane="bottomLeft" activeCell="G31" sqref="G8:G31"/>
      <selection pane="bottomRight" activeCell="AS83" sqref="AS8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IF(G84&gt;E84,"Budget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IF(AY84&lt;0,"Actual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ZK113.K293.C565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ZK113.K293.C565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ZK113.K293.C565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ZK113.K294.C565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ZK113.K294.C565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ZK113.K295.C565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ZK113.K295.C565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ZK113.K295.C565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2"/>
      <c r="F85" s="852"/>
      <c r="G85" s="852"/>
      <c r="H85" s="852"/>
      <c r="I85" s="853"/>
      <c r="J85" s="854"/>
      <c r="K85" s="854"/>
      <c r="L85" s="854"/>
      <c r="M85" s="855"/>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G29" activePane="bottomRight" state="frozen"/>
      <selection activeCell="G31" sqref="G8:G31"/>
      <selection pane="topRight" activeCell="G31" sqref="G8:G31"/>
      <selection pane="bottomLeft" activeCell="G31" sqref="G8:G31"/>
      <selection pane="bottomRight" activeCell="AM29" sqref="AM29"/>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Roadsigns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C565</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ZK114.K299.C565</v>
      </c>
      <c r="C8" s="167" t="s">
        <v>238</v>
      </c>
      <c r="D8" s="168"/>
      <c r="E8" s="229">
        <f t="shared" ref="E8" si="0">SUM(E9:E13)</f>
        <v>0</v>
      </c>
      <c r="F8" s="432">
        <f t="shared" ref="F8:L8" si="1">SUM(F9:F25)</f>
        <v>0</v>
      </c>
      <c r="G8" s="229">
        <f t="shared" si="1"/>
        <v>0</v>
      </c>
      <c r="H8" s="229">
        <f t="shared" si="1"/>
        <v>2946.27</v>
      </c>
      <c r="I8" s="203">
        <f t="shared" si="1"/>
        <v>0</v>
      </c>
      <c r="J8" s="432">
        <f t="shared" si="1"/>
        <v>0</v>
      </c>
      <c r="K8" s="229">
        <f t="shared" si="1"/>
        <v>0</v>
      </c>
      <c r="L8" s="219">
        <f t="shared" si="1"/>
        <v>0</v>
      </c>
      <c r="M8" s="219"/>
      <c r="N8" s="198">
        <f t="shared" ref="N8:AV8" si="2">SUM(N9:N25)</f>
        <v>0</v>
      </c>
      <c r="O8" s="198">
        <f t="shared" ref="O8" si="3">SUM(O9:O25)</f>
        <v>2946.27</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2946.27</v>
      </c>
      <c r="I25" s="227"/>
      <c r="J25" s="436">
        <f t="shared" si="9"/>
        <v>0</v>
      </c>
      <c r="K25" s="277">
        <v>0</v>
      </c>
      <c r="L25" s="228"/>
      <c r="M25" s="277"/>
      <c r="N25" s="568">
        <f>+IFERROR(VLOOKUP(B8,Sheet1!B:D,2,FALSE),0)</f>
        <v>0</v>
      </c>
      <c r="O25" s="571">
        <f>+IFERROR(VLOOKUP(B8,Sheet1!B:D,3,FALSE)+VLOOKUP(B8,Sheet1!B:E,4,FALSE),0)</f>
        <v>2946.27</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ZK114.K130.C565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2946.27</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2946.27</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589.25400000000002</v>
      </c>
      <c r="I70" s="566"/>
      <c r="J70" s="566"/>
      <c r="K70" s="566"/>
      <c r="L70" s="566"/>
      <c r="M70" s="566"/>
      <c r="N70" s="490">
        <f t="shared" ref="N70:W70" si="66">+N66*0.2</f>
        <v>0</v>
      </c>
      <c r="O70" s="490">
        <f t="shared" ref="O70" si="67">+O66*0.2</f>
        <v>589.25400000000002</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3535.5239999999999</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Roadsigns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C565</v>
      </c>
      <c r="E3" s="212"/>
      <c r="F3" s="212"/>
      <c r="G3" s="874" t="str">
        <f>IF(F79&gt;D79,"Budget Revisions add cost.",":)")</f>
        <v>:)</v>
      </c>
      <c r="H3" s="874"/>
      <c r="I3" s="874"/>
      <c r="J3" s="874"/>
      <c r="K3" s="874"/>
      <c r="L3" s="875"/>
      <c r="M3" s="223"/>
      <c r="N3" s="882"/>
      <c r="O3" s="883"/>
      <c r="P3" s="883"/>
      <c r="Q3" s="883"/>
      <c r="R3" s="883"/>
      <c r="S3" s="883"/>
      <c r="T3" s="883"/>
      <c r="U3" s="883"/>
      <c r="V3" s="883"/>
      <c r="W3" s="883"/>
      <c r="X3" s="883"/>
      <c r="Y3" s="883"/>
      <c r="Z3" s="883"/>
      <c r="AA3" s="883"/>
      <c r="AB3" s="883"/>
    </row>
    <row r="4" spans="1:32" x14ac:dyDescent="0.55000000000000004">
      <c r="A4" s="8"/>
      <c r="B4" s="9"/>
      <c r="C4" s="9"/>
      <c r="D4" s="147"/>
      <c r="E4" s="212"/>
      <c r="F4" s="212"/>
      <c r="G4" s="874" t="str">
        <f>IF(AE79&lt;0,"Actual plus expected cost is more than forecast",":)")</f>
        <v>:)</v>
      </c>
      <c r="H4" s="874"/>
      <c r="I4" s="874"/>
      <c r="J4" s="874"/>
      <c r="K4" s="874"/>
      <c r="L4" s="875"/>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4" t="s">
        <v>9</v>
      </c>
      <c r="O5" s="885"/>
      <c r="P5" s="885"/>
      <c r="Q5" s="885"/>
      <c r="R5" s="885"/>
      <c r="S5" s="885"/>
      <c r="T5" s="885"/>
      <c r="U5" s="885"/>
      <c r="V5" s="885"/>
      <c r="W5" s="885"/>
      <c r="X5" s="885"/>
      <c r="Y5" s="885"/>
      <c r="Z5" s="885"/>
      <c r="AA5" s="885"/>
      <c r="AB5" s="885"/>
    </row>
    <row r="6" spans="1:32" x14ac:dyDescent="0.55000000000000004">
      <c r="A6" s="8"/>
      <c r="B6" s="8"/>
      <c r="C6" s="8"/>
      <c r="D6" s="876" t="s">
        <v>21</v>
      </c>
      <c r="E6" s="877"/>
      <c r="F6" s="877"/>
      <c r="G6" s="878"/>
      <c r="H6" s="879" t="s">
        <v>22</v>
      </c>
      <c r="I6" s="880"/>
      <c r="J6" s="880"/>
      <c r="K6" s="880"/>
      <c r="L6" s="881"/>
      <c r="M6" s="223"/>
      <c r="N6" s="886" t="s">
        <v>56</v>
      </c>
      <c r="O6" s="887"/>
      <c r="P6" s="887"/>
      <c r="Q6" s="887"/>
      <c r="R6" s="887"/>
      <c r="S6" s="887"/>
      <c r="T6" s="887"/>
      <c r="U6" s="887"/>
      <c r="V6" s="887"/>
      <c r="W6" s="886" t="s">
        <v>57</v>
      </c>
      <c r="X6" s="887"/>
      <c r="Y6" s="887"/>
      <c r="Z6" s="887"/>
      <c r="AA6" s="886">
        <v>2018</v>
      </c>
      <c r="AB6" s="887"/>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Roadsigns</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C565</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8" t="s">
        <v>5059</v>
      </c>
      <c r="P14" s="888"/>
      <c r="Q14" s="889"/>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8" t="s">
        <v>5059</v>
      </c>
      <c r="P21" s="888"/>
      <c r="Q21" s="889"/>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8" t="s">
        <v>5059</v>
      </c>
      <c r="P28" s="888"/>
      <c r="Q28" s="889"/>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8" t="s">
        <v>5059</v>
      </c>
      <c r="P35" s="888"/>
      <c r="Q35" s="889"/>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8" t="str">
        <f>'Cover Sheet'!C3</f>
        <v>Roadsigns</v>
      </c>
      <c r="E1" s="909"/>
      <c r="F1" s="88"/>
      <c r="G1" s="52"/>
      <c r="H1" s="39"/>
    </row>
    <row r="2" spans="1:28" x14ac:dyDescent="0.55000000000000004">
      <c r="A2" s="47"/>
      <c r="B2" s="47"/>
      <c r="C2" s="47"/>
      <c r="D2" s="47"/>
      <c r="E2" s="47"/>
      <c r="F2" s="89"/>
      <c r="G2" s="52"/>
      <c r="H2" s="39"/>
    </row>
    <row r="3" spans="1:28" x14ac:dyDescent="0.55000000000000004">
      <c r="A3" s="47"/>
      <c r="B3" s="47"/>
      <c r="C3" s="48" t="s">
        <v>10</v>
      </c>
      <c r="D3" s="910" t="str">
        <f>'Cover Sheet'!C5</f>
        <v>C565</v>
      </c>
      <c r="E3" s="911"/>
      <c r="F3" s="88"/>
      <c r="G3" s="917"/>
      <c r="H3" s="917"/>
      <c r="I3" s="912"/>
      <c r="J3" s="912"/>
      <c r="K3" s="912"/>
      <c r="L3" s="912"/>
      <c r="M3" s="912"/>
      <c r="N3" s="91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3" t="str">
        <f>SUMMARY!O11</f>
        <v>Merchandise</v>
      </c>
      <c r="E5" s="914"/>
      <c r="F5" s="918" t="s">
        <v>27</v>
      </c>
      <c r="G5" s="919"/>
      <c r="H5" s="919"/>
      <c r="I5" s="919"/>
      <c r="J5" s="919"/>
      <c r="K5" s="919"/>
      <c r="L5" s="920"/>
      <c r="M5" s="42"/>
      <c r="N5" s="921" t="s">
        <v>28</v>
      </c>
      <c r="O5" s="922"/>
      <c r="P5" s="922"/>
      <c r="Q5" s="922"/>
      <c r="R5" s="922"/>
      <c r="S5" s="922"/>
      <c r="T5" s="923"/>
      <c r="U5" s="79"/>
      <c r="V5" s="892" t="s">
        <v>29</v>
      </c>
      <c r="W5" s="893"/>
      <c r="X5" s="893"/>
      <c r="Y5" s="893"/>
      <c r="Z5" s="893"/>
      <c r="AA5" s="893"/>
      <c r="AB5" s="894"/>
    </row>
    <row r="6" spans="1:28" x14ac:dyDescent="0.55000000000000004">
      <c r="A6" s="47"/>
      <c r="B6" s="47"/>
      <c r="C6" s="47"/>
      <c r="D6" s="47"/>
      <c r="E6" s="47"/>
      <c r="F6" s="898" t="s">
        <v>17</v>
      </c>
      <c r="G6" s="899"/>
      <c r="H6" s="899"/>
      <c r="I6" s="54"/>
      <c r="J6" s="900" t="s">
        <v>18</v>
      </c>
      <c r="K6" s="900"/>
      <c r="L6" s="901"/>
      <c r="M6" s="55"/>
      <c r="N6" s="898" t="s">
        <v>17</v>
      </c>
      <c r="O6" s="899"/>
      <c r="P6" s="899"/>
      <c r="R6" s="900" t="s">
        <v>18</v>
      </c>
      <c r="S6" s="900"/>
      <c r="T6" s="901"/>
      <c r="U6" s="79"/>
      <c r="V6" s="898" t="s">
        <v>17</v>
      </c>
      <c r="W6" s="899"/>
      <c r="X6" s="899"/>
      <c r="Y6" s="79"/>
      <c r="Z6" s="900" t="s">
        <v>18</v>
      </c>
      <c r="AA6" s="900"/>
      <c r="AB6" s="901"/>
    </row>
    <row r="7" spans="1:28" ht="32.25" customHeight="1" thickBot="1" x14ac:dyDescent="0.6">
      <c r="A7" s="56" t="s">
        <v>0</v>
      </c>
      <c r="B7" s="57"/>
      <c r="C7" s="915" t="s">
        <v>8</v>
      </c>
      <c r="D7" s="915"/>
      <c r="E7" s="91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6"/>
      <c r="D8" s="916"/>
      <c r="E8" s="91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6"/>
      <c r="D9" s="906"/>
      <c r="E9" s="90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6"/>
      <c r="D10" s="906"/>
      <c r="E10" s="90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6"/>
      <c r="D11" s="906"/>
      <c r="E11" s="90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6"/>
      <c r="D12" s="906"/>
      <c r="E12" s="90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6"/>
      <c r="D13" s="906"/>
      <c r="E13" s="90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6"/>
      <c r="D14" s="906"/>
      <c r="E14" s="90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6"/>
      <c r="D15" s="906"/>
      <c r="E15" s="90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6"/>
      <c r="D16" s="906"/>
      <c r="E16" s="90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6"/>
      <c r="D17" s="906"/>
      <c r="E17" s="90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6"/>
      <c r="D18" s="906"/>
      <c r="E18" s="90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6"/>
      <c r="D19" s="906"/>
      <c r="E19" s="90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6"/>
      <c r="D20" s="906"/>
      <c r="E20" s="90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6"/>
      <c r="D21" s="906"/>
      <c r="E21" s="90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6"/>
      <c r="D22" s="906"/>
      <c r="E22" s="90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6"/>
      <c r="D23" s="906"/>
      <c r="E23" s="90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6"/>
      <c r="D24" s="906"/>
      <c r="E24" s="90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6"/>
      <c r="D25" s="906"/>
      <c r="E25" s="90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6"/>
      <c r="D26" s="906"/>
      <c r="E26" s="90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6"/>
      <c r="D27" s="906"/>
      <c r="E27" s="90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6"/>
      <c r="D28" s="906"/>
      <c r="E28" s="90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6"/>
      <c r="D29" s="906"/>
      <c r="E29" s="90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6"/>
      <c r="D30" s="906"/>
      <c r="E30" s="90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6"/>
      <c r="D31" s="906"/>
      <c r="E31" s="90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6"/>
      <c r="D32" s="906"/>
      <c r="E32" s="90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0" t="s">
        <v>26</v>
      </c>
      <c r="G34" s="89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5" t="s">
        <v>32</v>
      </c>
      <c r="I38" s="895"/>
      <c r="J38" s="895"/>
      <c r="K38" s="896"/>
      <c r="L38" s="902">
        <f>SUM(L34-H34)</f>
        <v>0</v>
      </c>
      <c r="M38" s="903"/>
      <c r="P38" s="895" t="s">
        <v>33</v>
      </c>
      <c r="Q38" s="895"/>
      <c r="R38" s="895"/>
      <c r="S38" s="896"/>
      <c r="T38" s="904">
        <f>T34-P34</f>
        <v>0</v>
      </c>
      <c r="U38" s="905"/>
      <c r="X38" s="895" t="s">
        <v>34</v>
      </c>
      <c r="Y38" s="895"/>
      <c r="Z38" s="895"/>
      <c r="AA38" s="897"/>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8" t="str">
        <f>'Cover Sheet'!C3</f>
        <v>Roadsigns</v>
      </c>
      <c r="E1" s="909"/>
      <c r="F1" s="88"/>
      <c r="G1" s="52"/>
      <c r="H1" s="39"/>
    </row>
    <row r="2" spans="1:28" x14ac:dyDescent="0.55000000000000004">
      <c r="A2" s="47"/>
      <c r="B2" s="47"/>
      <c r="C2" s="47"/>
      <c r="D2" s="47"/>
      <c r="E2" s="47"/>
      <c r="F2" s="89"/>
      <c r="G2" s="52"/>
      <c r="H2" s="39"/>
    </row>
    <row r="3" spans="1:28" x14ac:dyDescent="0.55000000000000004">
      <c r="A3" s="47"/>
      <c r="B3" s="47"/>
      <c r="C3" s="48" t="s">
        <v>10</v>
      </c>
      <c r="D3" s="910" t="str">
        <f>'Cover Sheet'!C5</f>
        <v>C565</v>
      </c>
      <c r="E3" s="911"/>
      <c r="F3" s="88"/>
      <c r="G3" s="917"/>
      <c r="H3" s="917"/>
      <c r="I3" s="912"/>
      <c r="J3" s="912"/>
      <c r="K3" s="912"/>
      <c r="L3" s="912"/>
      <c r="M3" s="912"/>
      <c r="N3" s="91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3" t="str">
        <f>SUMMARY!O12</f>
        <v>Miscellaneous</v>
      </c>
      <c r="E5" s="914"/>
      <c r="F5" s="918" t="s">
        <v>27</v>
      </c>
      <c r="G5" s="919"/>
      <c r="H5" s="919"/>
      <c r="I5" s="919"/>
      <c r="J5" s="919"/>
      <c r="K5" s="919"/>
      <c r="L5" s="920"/>
      <c r="M5" s="42"/>
      <c r="N5" s="921" t="s">
        <v>28</v>
      </c>
      <c r="O5" s="922"/>
      <c r="P5" s="922"/>
      <c r="Q5" s="922"/>
      <c r="R5" s="922"/>
      <c r="S5" s="922"/>
      <c r="T5" s="923"/>
      <c r="U5" s="79"/>
      <c r="V5" s="892" t="s">
        <v>29</v>
      </c>
      <c r="W5" s="893"/>
      <c r="X5" s="893"/>
      <c r="Y5" s="893"/>
      <c r="Z5" s="893"/>
      <c r="AA5" s="893"/>
      <c r="AB5" s="894"/>
    </row>
    <row r="6" spans="1:28" x14ac:dyDescent="0.55000000000000004">
      <c r="A6" s="47"/>
      <c r="B6" s="47"/>
      <c r="C6" s="47"/>
      <c r="D6" s="47"/>
      <c r="E6" s="47"/>
      <c r="F6" s="898" t="s">
        <v>17</v>
      </c>
      <c r="G6" s="899"/>
      <c r="H6" s="899"/>
      <c r="I6" s="54"/>
      <c r="J6" s="900" t="s">
        <v>18</v>
      </c>
      <c r="K6" s="900"/>
      <c r="L6" s="901"/>
      <c r="M6" s="55"/>
      <c r="N6" s="898" t="s">
        <v>17</v>
      </c>
      <c r="O6" s="899"/>
      <c r="P6" s="899"/>
      <c r="R6" s="900" t="s">
        <v>18</v>
      </c>
      <c r="S6" s="900"/>
      <c r="T6" s="901"/>
      <c r="U6" s="79"/>
      <c r="V6" s="898" t="s">
        <v>17</v>
      </c>
      <c r="W6" s="899"/>
      <c r="X6" s="899"/>
      <c r="Y6" s="79"/>
      <c r="Z6" s="900" t="s">
        <v>18</v>
      </c>
      <c r="AA6" s="900"/>
      <c r="AB6" s="901"/>
    </row>
    <row r="7" spans="1:28" ht="32.25" customHeight="1" thickBot="1" x14ac:dyDescent="0.6">
      <c r="A7" s="56" t="s">
        <v>0</v>
      </c>
      <c r="B7" s="57"/>
      <c r="C7" s="915" t="s">
        <v>8</v>
      </c>
      <c r="D7" s="915"/>
      <c r="E7" s="91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6"/>
      <c r="D8" s="916"/>
      <c r="E8" s="91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6"/>
      <c r="D9" s="906"/>
      <c r="E9" s="90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6"/>
      <c r="D10" s="906"/>
      <c r="E10" s="90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6"/>
      <c r="D11" s="906"/>
      <c r="E11" s="90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6"/>
      <c r="D12" s="906"/>
      <c r="E12" s="90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6"/>
      <c r="D13" s="906"/>
      <c r="E13" s="90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6"/>
      <c r="D14" s="906"/>
      <c r="E14" s="90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6"/>
      <c r="D15" s="906"/>
      <c r="E15" s="90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6"/>
      <c r="D16" s="906"/>
      <c r="E16" s="90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6"/>
      <c r="D17" s="906"/>
      <c r="E17" s="90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6"/>
      <c r="D18" s="906"/>
      <c r="E18" s="90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6"/>
      <c r="D19" s="906"/>
      <c r="E19" s="90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6"/>
      <c r="D20" s="906"/>
      <c r="E20" s="90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6"/>
      <c r="D21" s="906"/>
      <c r="E21" s="90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6"/>
      <c r="D22" s="906"/>
      <c r="E22" s="90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6"/>
      <c r="D23" s="906"/>
      <c r="E23" s="90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6"/>
      <c r="D24" s="906"/>
      <c r="E24" s="90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6"/>
      <c r="D25" s="906"/>
      <c r="E25" s="90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6"/>
      <c r="D26" s="906"/>
      <c r="E26" s="90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6"/>
      <c r="D27" s="906"/>
      <c r="E27" s="90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6"/>
      <c r="D28" s="906"/>
      <c r="E28" s="90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6"/>
      <c r="D29" s="906"/>
      <c r="E29" s="90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6"/>
      <c r="D30" s="906"/>
      <c r="E30" s="90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6"/>
      <c r="D31" s="906"/>
      <c r="E31" s="90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6"/>
      <c r="D32" s="906"/>
      <c r="E32" s="90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0" t="s">
        <v>26</v>
      </c>
      <c r="G34" s="89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5" t="s">
        <v>32</v>
      </c>
      <c r="I38" s="895"/>
      <c r="J38" s="895"/>
      <c r="K38" s="896"/>
      <c r="L38" s="902">
        <f>SUM(L34-H34)</f>
        <v>0</v>
      </c>
      <c r="M38" s="903"/>
      <c r="P38" s="895" t="s">
        <v>33</v>
      </c>
      <c r="Q38" s="895"/>
      <c r="R38" s="895"/>
      <c r="S38" s="896"/>
      <c r="T38" s="904">
        <f>T34-P34</f>
        <v>0</v>
      </c>
      <c r="U38" s="905"/>
      <c r="X38" s="895" t="s">
        <v>34</v>
      </c>
      <c r="Y38" s="895"/>
      <c r="Z38" s="895"/>
      <c r="AA38" s="897"/>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E73E5-0612-43AE-B582-87B81F6B301E}">
  <ds:schemaRefs>
    <ds:schemaRef ds:uri="http://schemas.microsoft.com/sharepoint/v3/contenttype/forms"/>
  </ds:schemaRefs>
</ds:datastoreItem>
</file>

<file path=customXml/itemProps2.xml><?xml version="1.0" encoding="utf-8"?>
<ds:datastoreItem xmlns:ds="http://schemas.openxmlformats.org/officeDocument/2006/customXml" ds:itemID="{DCCD8F56-FDF6-4275-A7FC-BBFF969FB76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58b15ed-c521-4290-b073-2e98d4cc1d7f"/>
    <ds:schemaRef ds:uri="http://schemas.microsoft.com/sharepoint/v3/field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473B053F-2719-4D04-8DD2-050733A0D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2018-01-16T16:34:14Z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