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DreamThinkSpeak\A_Budget\Budget Notes\"/>
    </mc:Choice>
  </mc:AlternateContent>
  <bookViews>
    <workbookView xWindow="0" yWindow="0" windowWidth="28800" windowHeight="12210" tabRatio="500" activeTab="1"/>
  </bookViews>
  <sheets>
    <sheet name="Previous" sheetId="54" r:id="rId1"/>
    <sheet name="UPDATE" sheetId="56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56" l="1"/>
  <c r="E74" i="56" s="1"/>
  <c r="G60" i="56"/>
  <c r="G63" i="56"/>
  <c r="G64" i="56"/>
  <c r="G67" i="56"/>
  <c r="J118" i="56"/>
  <c r="E116" i="56"/>
  <c r="E108" i="56"/>
  <c r="E109" i="56" s="1"/>
  <c r="E105" i="56"/>
  <c r="E94" i="56"/>
  <c r="E95" i="56"/>
  <c r="E98" i="56" s="1"/>
  <c r="E96" i="56"/>
  <c r="E97" i="56"/>
  <c r="E88" i="56"/>
  <c r="E91" i="56" s="1"/>
  <c r="E89" i="56"/>
  <c r="E85" i="56"/>
  <c r="E45" i="56"/>
  <c r="E51" i="56" s="1"/>
  <c r="E46" i="56"/>
  <c r="E47" i="56"/>
  <c r="E48" i="56"/>
  <c r="E49" i="56"/>
  <c r="E50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131" i="56" s="1"/>
  <c r="C8" i="56" s="1"/>
  <c r="E55" i="56"/>
  <c r="E56" i="56"/>
  <c r="E57" i="56"/>
  <c r="E58" i="56"/>
  <c r="E59" i="56"/>
  <c r="E60" i="56"/>
  <c r="E61" i="56"/>
  <c r="E62" i="56"/>
  <c r="E63" i="56"/>
  <c r="E64" i="56"/>
  <c r="E65" i="56"/>
  <c r="E66" i="56"/>
  <c r="E67" i="56"/>
  <c r="E68" i="56"/>
  <c r="E69" i="56"/>
  <c r="G47" i="56"/>
  <c r="E128" i="56"/>
  <c r="G45" i="56"/>
  <c r="G118" i="56" s="1"/>
  <c r="G46" i="56"/>
  <c r="G48" i="56"/>
  <c r="G49" i="56"/>
  <c r="G50" i="56"/>
  <c r="G66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127" i="54" s="1"/>
  <c r="C7" i="54" s="1"/>
  <c r="E53" i="54"/>
  <c r="E55" i="54"/>
  <c r="E56" i="54"/>
  <c r="E58" i="54"/>
  <c r="E62" i="54"/>
  <c r="E81" i="54"/>
  <c r="E112" i="54"/>
  <c r="E104" i="54"/>
  <c r="E105" i="54"/>
  <c r="E101" i="54"/>
  <c r="E90" i="54"/>
  <c r="E91" i="54"/>
  <c r="E94" i="54" s="1"/>
  <c r="E92" i="54"/>
  <c r="E93" i="54"/>
  <c r="E84" i="54"/>
  <c r="E85" i="54"/>
  <c r="E87" i="54"/>
  <c r="E43" i="54"/>
  <c r="E44" i="54"/>
  <c r="E45" i="54"/>
  <c r="E46" i="54"/>
  <c r="E49" i="54" s="1"/>
  <c r="E47" i="54"/>
  <c r="E48" i="54"/>
  <c r="E52" i="54"/>
  <c r="E70" i="54" s="1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C8" i="54" l="1"/>
  <c r="E118" i="56"/>
  <c r="E114" i="54"/>
  <c r="E118" i="54" s="1"/>
  <c r="E120" i="56" l="1"/>
  <c r="E122" i="56" s="1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<sst xmlns="http://schemas.openxmlformats.org/spreadsheetml/2006/main" count="248" uniqueCount="120">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</sst>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117" zoomScale="125" zoomScaleNormal="125" zoomScalePageLayoutView="125" workbookViewId="0">
      <selection activeCell="H8" sqref="H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1" t="s">
        <v>84</v>
      </c>
      <c r="B3" s="72"/>
      <c r="C3" s="72"/>
      <c r="D3" s="72"/>
      <c r="E3" s="73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abSelected="1" topLeftCell="A109" zoomScale="125" zoomScaleNormal="125" zoomScalePageLayoutView="125" workbookViewId="0">
      <selection activeCell="D9" sqref="D9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1" t="s">
        <v>84</v>
      </c>
      <c r="B3" s="72"/>
      <c r="C3" s="72"/>
      <c r="D3" s="72"/>
      <c r="E3" s="73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8.2360000000335276E-2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ref="G47" si="3">F47*C47</f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7" si="4">B54*C54*D54</f>
        <v>4800</v>
      </c>
      <c r="G54" s="69"/>
    </row>
    <row r="55" spans="1:7" x14ac:dyDescent="0.2">
      <c r="A55" s="28" t="s">
        <v>108</v>
      </c>
      <c r="B55" s="7">
        <v>3</v>
      </c>
      <c r="C55" s="14">
        <v>120</v>
      </c>
      <c r="D55" s="7">
        <v>9</v>
      </c>
      <c r="E55" s="8">
        <f t="shared" si="4"/>
        <v>3240</v>
      </c>
      <c r="G55" s="67"/>
    </row>
    <row r="56" spans="1:7" x14ac:dyDescent="0.2">
      <c r="A56" s="28" t="s">
        <v>114</v>
      </c>
      <c r="B56" s="7">
        <v>1</v>
      </c>
      <c r="C56" s="14">
        <v>120</v>
      </c>
      <c r="D56" s="7">
        <v>4</v>
      </c>
      <c r="E56" s="8">
        <f t="shared" ref="E56" si="5">B56*C56*D56</f>
        <v>480</v>
      </c>
      <c r="G56" s="67"/>
    </row>
    <row r="57" spans="1:7" x14ac:dyDescent="0.2">
      <c r="A57" s="28" t="s">
        <v>109</v>
      </c>
      <c r="B57" s="7">
        <v>1</v>
      </c>
      <c r="C57" s="14">
        <v>120</v>
      </c>
      <c r="D57" s="7">
        <v>5</v>
      </c>
      <c r="E57" s="8">
        <f t="shared" si="4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4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4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4"/>
        <v>17280</v>
      </c>
      <c r="F60" s="1">
        <v>32</v>
      </c>
      <c r="G60" s="69">
        <f>F60*C60</f>
        <v>3840</v>
      </c>
    </row>
    <row r="61" spans="1:7" x14ac:dyDescent="0.2">
      <c r="A61" s="28" t="s">
        <v>110</v>
      </c>
      <c r="B61" s="7">
        <v>1</v>
      </c>
      <c r="C61" s="14">
        <v>120</v>
      </c>
      <c r="D61" s="7">
        <v>4</v>
      </c>
      <c r="E61" s="8">
        <f t="shared" si="4"/>
        <v>480</v>
      </c>
      <c r="G61" s="67"/>
    </row>
    <row r="62" spans="1:7" x14ac:dyDescent="0.2">
      <c r="A62" s="28" t="s">
        <v>113</v>
      </c>
      <c r="B62" s="7">
        <v>1</v>
      </c>
      <c r="C62" s="14">
        <v>120</v>
      </c>
      <c r="D62" s="7">
        <v>3</v>
      </c>
      <c r="E62" s="8">
        <f t="shared" ref="E62" si="6">B62*C62*D62</f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4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4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4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4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120</v>
      </c>
      <c r="D67" s="7">
        <v>2.5</v>
      </c>
      <c r="E67" s="8">
        <f t="shared" si="4"/>
        <v>1800</v>
      </c>
      <c r="F67" s="1">
        <v>6</v>
      </c>
      <c r="G67" s="69">
        <f>F67*C67</f>
        <v>720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ref="E68:E69" si="7">B68*C68*D68</f>
        <v>2700</v>
      </c>
      <c r="G68" s="69"/>
    </row>
    <row r="69" spans="1:7" x14ac:dyDescent="0.2">
      <c r="A69" s="28" t="s">
        <v>118</v>
      </c>
      <c r="B69" s="7">
        <v>6</v>
      </c>
      <c r="C69" s="14">
        <v>120</v>
      </c>
      <c r="D69" s="7">
        <v>4.5</v>
      </c>
      <c r="E69" s="8">
        <f t="shared" si="7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x14ac:dyDescent="0.2">
      <c r="A117" s="16"/>
      <c r="G117" s="67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756940</v>
      </c>
      <c r="G118" s="70">
        <f>SUM(G13:G117)</f>
        <v>31400</v>
      </c>
      <c r="J118" s="3">
        <f>I118/1.2</f>
        <v>0</v>
      </c>
    </row>
    <row r="119" spans="1:10" s="20" customFormat="1" x14ac:dyDescent="0.2">
      <c r="A119" s="16"/>
      <c r="E119" s="21"/>
      <c r="I119" s="22"/>
    </row>
    <row r="120" spans="1:10" x14ac:dyDescent="0.2">
      <c r="A120" s="59" t="s">
        <v>119</v>
      </c>
      <c r="B120" s="46"/>
      <c r="C120" s="46"/>
      <c r="D120" s="46"/>
      <c r="E120" s="50">
        <f>E118*5.0406%</f>
        <v>38154.317640000008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795094.31764000002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I125" s="41"/>
    </row>
    <row r="126" spans="1:10" x14ac:dyDescent="0.2">
      <c r="A126" s="23" t="s">
        <v>47</v>
      </c>
      <c r="B126" s="24"/>
      <c r="C126" s="24"/>
      <c r="D126" s="24"/>
      <c r="E126" s="38">
        <v>360</v>
      </c>
    </row>
    <row r="127" spans="1:10" x14ac:dyDescent="0.2">
      <c r="A127" s="23" t="s">
        <v>97</v>
      </c>
      <c r="B127" s="24"/>
      <c r="C127" s="24"/>
      <c r="D127" s="24"/>
      <c r="E127" s="39">
        <v>8</v>
      </c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91F4D38-65A8-4A18-AFA5-4192F5D98E08}"/>
</file>

<file path=customXml/itemProps2.xml><?xml version="1.0" encoding="utf-8"?>
<ds:datastoreItem xmlns:ds="http://schemas.openxmlformats.org/officeDocument/2006/customXml" ds:itemID="{BF5BFABD-0EFE-47FA-A011-049101B714BF}"/>
</file>

<file path=customXml/itemProps3.xml><?xml version="1.0" encoding="utf-8"?>
<ds:datastoreItem xmlns:ds="http://schemas.openxmlformats.org/officeDocument/2006/customXml" ds:itemID="{DFF1D5C8-A19D-400B-B560-931DEC517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Previous</vt:lpstr>
      <vt:lpstr>UPDATE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2015-09-25T09:41:15Z</cp:lastPrinted>
  <dcterms:created xsi:type="dcterms:W3CDTF">2013-04-21T01:21:14Z</dcterms:created>
  <dcterms:modified xsi:type="dcterms:W3CDTF">2016-10-14T15:03:08Z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