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williamswaltonh\Desktop\WAWN\"/>
    </mc:Choice>
  </mc:AlternateContent>
  <bookViews>
    <workbookView xWindow="0" yWindow="0" windowWidth="28800" windowHeight="12210" tabRatio="308"/>
  </bookViews>
  <sheets>
    <sheet name="ARTISTS" sheetId="1" r:id="rId1"/>
    <sheet name="EVENT COSTS" sheetId="2" r:id="rId2"/>
    <sheet name="PRODUCTION" sheetId="3" r:id="rId3"/>
  </sheets>
  <calcPr calcId="171026" iterateDelta="1E-4"/>
</workbook>
</file>

<file path=xl/calcChain.xml><?xml version="1.0" encoding="utf-8"?>
<calcChain xmlns="http://schemas.openxmlformats.org/spreadsheetml/2006/main">
  <c r="B50" i="1" l="1"/>
  <c r="B49" i="1"/>
  <c r="G2" i="1" l="1"/>
  <c r="G30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B29" i="1"/>
  <c r="C29" i="1"/>
  <c r="E29" i="1"/>
  <c r="B41" i="1" s="1"/>
  <c r="F29" i="1"/>
  <c r="B40" i="1" s="1"/>
  <c r="B37" i="1"/>
  <c r="D35" i="2"/>
  <c r="E35" i="2"/>
  <c r="F35" i="2"/>
  <c r="H35" i="2"/>
  <c r="J35" i="2"/>
  <c r="J36" i="2"/>
  <c r="B8" i="3"/>
</calcChain>
</file>

<file path=xl/sharedStrings.xml><?xml version="1.0" encoding="utf-8"?>
<sst xmlns="http://schemas.openxmlformats.org/spreadsheetml/2006/main" count="239" uniqueCount="177">
  <si>
    <t>ARTIST</t>
  </si>
  <si>
    <t>FEE (incl VAT)</t>
  </si>
  <si>
    <t>TRAVEL</t>
  </si>
  <si>
    <t>ACCOMMODATION</t>
  </si>
  <si>
    <t>COST</t>
  </si>
  <si>
    <t>RIDER</t>
  </si>
  <si>
    <t>TOTAL COST PER ACT</t>
  </si>
  <si>
    <t>NARRATIVE</t>
  </si>
  <si>
    <t>Young Fathers</t>
  </si>
  <si>
    <t>6 x £100 per room  for 2 nights</t>
  </si>
  <si>
    <t>To participate in the city hall event on Friday 2/6/2017 and host screening/event/panel on 3/6/2017</t>
  </si>
  <si>
    <t>Charlotte Church</t>
  </si>
  <si>
    <t>10 x £100 per room for 1 night;  1x 100 for 1 night</t>
  </si>
  <si>
    <t>Full 10 person band performance Friday 2/6/2017 @ City Hall and pub politics style debate event 3/6/2017</t>
  </si>
  <si>
    <t>Bill Drummond</t>
  </si>
  <si>
    <t>1 x £100 per room for 4 nights</t>
  </si>
  <si>
    <t>3 days in Hull to prepare and research a performance to air on Sunday 4/6/2017</t>
  </si>
  <si>
    <t>Irvine Welsh</t>
  </si>
  <si>
    <t>1 x £100 per room for 2 nights</t>
  </si>
  <si>
    <t>To read at main on event at City Hall 2/6/2017 and the host breakout event on 3/6/2017</t>
  </si>
  <si>
    <t>Selena Godden</t>
  </si>
  <si>
    <t>1 x £75 per room for 1 night</t>
  </si>
  <si>
    <t>To read at City Hall event 2/6/2017</t>
  </si>
  <si>
    <t>Hollie McNish</t>
  </si>
  <si>
    <t>1 x £100 per room for 3 nights</t>
  </si>
  <si>
    <t>To read at City Hall event 2/6/2017 and be unofficial poet in residence</t>
  </si>
  <si>
    <t>Akala</t>
  </si>
  <si>
    <t>5 x £100 per room for 1 night; 1 x £100 per room for 1 night</t>
  </si>
  <si>
    <t>Headline act at Hip Hop Show on 3/6/2017 and break out event on Fri 2/6/2017</t>
  </si>
  <si>
    <t>Additional Big name Hip Hip Act TBC</t>
  </si>
  <si>
    <t>5 x £100 per room for 1 night</t>
  </si>
  <si>
    <t>To perform at Hip Hop showcase on 3/6/2017</t>
  </si>
  <si>
    <t>The Four Owls</t>
  </si>
  <si>
    <t>5 x £75 per room for 1 night</t>
  </si>
  <si>
    <t>Eva Lazarus</t>
  </si>
  <si>
    <t>2 x £75 per room for 1 night</t>
  </si>
  <si>
    <t>Mark Cousins</t>
  </si>
  <si>
    <t>To present and screen I am Belfast plus input into the film programme</t>
  </si>
  <si>
    <t xml:space="preserve">Momus </t>
  </si>
  <si>
    <t>2 x £100 per room for 1 night</t>
  </si>
  <si>
    <t>Perform a unique show entitled 'Where Are We Now' devised specifically for the show and host a panel</t>
  </si>
  <si>
    <t>Linton Kwesi Johnson</t>
  </si>
  <si>
    <t>Main reader at either headline show</t>
  </si>
  <si>
    <t>Chester P</t>
  </si>
  <si>
    <t>To run hip hop workshop/battle</t>
  </si>
  <si>
    <t>Sabrina Mahfouz</t>
  </si>
  <si>
    <t>2 x £75 per room for 2 nights</t>
  </si>
  <si>
    <t>To perform and host an event based around the sex industry with invited guest</t>
  </si>
  <si>
    <t>Jamie Reid</t>
  </si>
  <si>
    <t>To host a screening event and curate a pop up exhibition</t>
  </si>
  <si>
    <t>The Pastels</t>
  </si>
  <si>
    <t>6 x £75 per room for 1 night</t>
  </si>
  <si>
    <t>Perform at after party to the world premiere of A Scene In Between</t>
  </si>
  <si>
    <t>Caught by the River</t>
  </si>
  <si>
    <t>Curate a Caught by The River retrospective with invited guests</t>
  </si>
  <si>
    <t>Gal Dem</t>
  </si>
  <si>
    <t>8 x £50 per room for 1 night</t>
  </si>
  <si>
    <t>Celebration of Gal Dem magazine in a female only safe space</t>
  </si>
  <si>
    <t>Stanley Odd</t>
  </si>
  <si>
    <t>6 x £50 per room for 1 night</t>
  </si>
  <si>
    <t>A Love from Outer Space</t>
  </si>
  <si>
    <t>To host a Hull Special Love from Outer Space on 2/62017</t>
  </si>
  <si>
    <t>A Scene In Between</t>
  </si>
  <si>
    <t>6 x £100 per room  for 1 night</t>
  </si>
  <si>
    <t>World Premiere of counter culture film A Scene in Between with director, producer and special guests (ideally Bobby Gillespie)</t>
  </si>
  <si>
    <t>Loki</t>
  </si>
  <si>
    <t>1 x £100 per room for 1 night</t>
  </si>
  <si>
    <t>To participate in hip hop break out event</t>
  </si>
  <si>
    <t>Steg G</t>
  </si>
  <si>
    <t>1 x £50 per room for 1 night</t>
  </si>
  <si>
    <t>Hip Hop Workshop Leaders x 4</t>
  </si>
  <si>
    <t>4 x £100 per night for 1 night</t>
  </si>
  <si>
    <t>Workshop leaders for MC,DJ,Graffiti, Breakdance workshops</t>
  </si>
  <si>
    <t>Hip Hop Panel Event</t>
  </si>
  <si>
    <t>Hip hop panel event with 2 guests</t>
  </si>
  <si>
    <t>TOTAL INDIVIDUAL COSTS</t>
  </si>
  <si>
    <t>TOTAL COST</t>
  </si>
  <si>
    <t>Overall Budget</t>
  </si>
  <si>
    <t>artist cost</t>
  </si>
  <si>
    <t>event cost</t>
  </si>
  <si>
    <t>production</t>
  </si>
  <si>
    <t>GRAND TOTAL</t>
  </si>
  <si>
    <t>EVENT</t>
  </si>
  <si>
    <t>DATE</t>
  </si>
  <si>
    <t>VENUE</t>
  </si>
  <si>
    <t>HIRE COST</t>
  </si>
  <si>
    <t>SOUND</t>
  </si>
  <si>
    <t>LIGHTS</t>
  </si>
  <si>
    <t>CREW NEEDED</t>
  </si>
  <si>
    <t>CREW COST</t>
  </si>
  <si>
    <t>MISC</t>
  </si>
  <si>
    <t>MISC COST</t>
  </si>
  <si>
    <t>Friday Headline Show</t>
  </si>
  <si>
    <t>Hull City Hall</t>
  </si>
  <si>
    <t>1 x Chief Sound engineer</t>
  </si>
  <si>
    <t>Friday Main Headline show</t>
  </si>
  <si>
    <t xml:space="preserve">2 x sound assistants </t>
  </si>
  <si>
    <t>4 x local crew</t>
  </si>
  <si>
    <t>1 x Lighting Engineer</t>
  </si>
  <si>
    <t>Share of Security costs</t>
  </si>
  <si>
    <t>Fruit</t>
  </si>
  <si>
    <t>n/a</t>
  </si>
  <si>
    <t>Aftershow party for Friday night main headline show</t>
  </si>
  <si>
    <t>Saturday Headline Hip Hop Show</t>
  </si>
  <si>
    <t>Welly</t>
  </si>
  <si>
    <t>Saturday night Multi Act Hip Hop showcase</t>
  </si>
  <si>
    <t>Hip Hop Workshops x 4</t>
  </si>
  <si>
    <t>Various</t>
  </si>
  <si>
    <t>4 x sound techs (@150 each)</t>
  </si>
  <si>
    <t xml:space="preserve">Stationary </t>
  </si>
  <si>
    <t>Series of 4 Hip Hop workshops at multiple venues with tech support</t>
  </si>
  <si>
    <t>Bill Drummond Event</t>
  </si>
  <si>
    <t>Lecture Hall TBC</t>
  </si>
  <si>
    <t>Projector and Screen</t>
  </si>
  <si>
    <t>Bill Drummond public lecture and reading</t>
  </si>
  <si>
    <t>I am Belfast</t>
  </si>
  <si>
    <t>Truck Theatre</t>
  </si>
  <si>
    <t>Screening Licence</t>
  </si>
  <si>
    <t>I am Belfast introduced by Mar Cousins with possible special guests</t>
  </si>
  <si>
    <t>Sabrina Mahfouz Sex Industry</t>
  </si>
  <si>
    <t>TBC</t>
  </si>
  <si>
    <t>University Lecture Hall</t>
  </si>
  <si>
    <t xml:space="preserve">1 x sound tech </t>
  </si>
  <si>
    <t>Sabrina Mahfouz plus invited guests explore cultures within the sex industry</t>
  </si>
  <si>
    <t>1 x event support</t>
  </si>
  <si>
    <t>Jamie Reid Event</t>
  </si>
  <si>
    <t>Jamie Reid endored film screening with intro/Q+A</t>
  </si>
  <si>
    <t>Momus</t>
  </si>
  <si>
    <t>Additional AV</t>
  </si>
  <si>
    <t xml:space="preserve">Bespoke Momus event for Where Are We Now on David Bowie </t>
  </si>
  <si>
    <t>Additional Sound support</t>
  </si>
  <si>
    <t>World Premiere film screening with special guests and gig by The Pastels.</t>
  </si>
  <si>
    <t>Chester P Rap Battle</t>
  </si>
  <si>
    <t>Outdoor Auditorium</t>
  </si>
  <si>
    <t>Outdoor Marque (Wet Weather Plan)</t>
  </si>
  <si>
    <t>Outdoor Rap battle with invited and local competitors</t>
  </si>
  <si>
    <t>1 x Sound Support</t>
  </si>
  <si>
    <t>TBC (female safe space)</t>
  </si>
  <si>
    <t>Counter culture Gal Dem event in female only safe space</t>
  </si>
  <si>
    <t>Mobile Cinema</t>
  </si>
  <si>
    <t>1 x Chief Tech</t>
  </si>
  <si>
    <t>1 x Sound Engineer</t>
  </si>
  <si>
    <t>Screening Licences</t>
  </si>
  <si>
    <t>Mobile pop up cinema to host endorsed screenings at 5 different of 5 different films</t>
  </si>
  <si>
    <t>Panel discussion and screening hosted by Jeff Barrat and special guests</t>
  </si>
  <si>
    <t>Hip Hop Panel 1</t>
  </si>
  <si>
    <t>Hip Hop panel event with chair and invited speaker</t>
  </si>
  <si>
    <t>Hip Hop Panel 2</t>
  </si>
  <si>
    <t>Charlotte Church Pub Politics</t>
  </si>
  <si>
    <t xml:space="preserve">Pub Venue </t>
  </si>
  <si>
    <t>1 x event assistant</t>
  </si>
  <si>
    <t>Political debate/karaoke sing song within a willing pub</t>
  </si>
  <si>
    <t>Total Individual Costs</t>
  </si>
  <si>
    <t>OVERALL TOTAL COST</t>
  </si>
  <si>
    <t>CORE STAFF</t>
  </si>
  <si>
    <t>FEE</t>
  </si>
  <si>
    <t>Neu! Reekie!</t>
  </si>
  <si>
    <t>Festival Organisers</t>
  </si>
  <si>
    <t>Hip Hop Collective</t>
  </si>
  <si>
    <t>Dave Hook – Artistic Director; Alana Hepburn – booker/artist liaison; Michael Lambert – booker/artist liaison</t>
  </si>
  <si>
    <t>Altu</t>
  </si>
  <si>
    <t>Hull based booker</t>
  </si>
  <si>
    <t>Stage Manager</t>
  </si>
  <si>
    <t>Davie Miller</t>
  </si>
  <si>
    <t>Photographer</t>
  </si>
  <si>
    <t>Festival documentation</t>
  </si>
  <si>
    <t>Film Maker</t>
  </si>
  <si>
    <t>TOTAL</t>
  </si>
  <si>
    <t>withhokding this</t>
  </si>
  <si>
    <t xml:space="preserve">Artist Cost - Neu Reekie </t>
  </si>
  <si>
    <t xml:space="preserve">Artist Cost - Hull 2017 </t>
  </si>
  <si>
    <t>Event Cost  - Hull 2017</t>
  </si>
  <si>
    <t xml:space="preserve">Production Cost - Neu Reekie </t>
  </si>
  <si>
    <t xml:space="preserve">Event Cost - Neu Reekie </t>
  </si>
  <si>
    <t xml:space="preserve">Production Cost - Hull 2017 </t>
  </si>
  <si>
    <t xml:space="preserve">Total Retained by Hull 2017 </t>
  </si>
  <si>
    <t xml:space="preserve">Neu Reekie Contracted 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</si>
</sst>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;[Red]\-[$£-809]#,##0.00"/>
    <numFmt numFmtId="165" formatCode="dd\ mmmm\ yyyy"/>
    <numFmt numFmtId="166" formatCode="dd/mm/yy"/>
  </numFmts>
  <fonts count="3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164" fontId="0" fillId="0" borderId="0" xfId="0" applyNumberFormat="1" applyAlignment="1">
      <alignment horizontal="left"/>
    </xf>
    <xf numFmtId="165" fontId="1" fillId="0" borderId="0" xfId="0" applyNumberFormat="1" applyFont="1"/>
    <xf numFmtId="164" fontId="1" fillId="0" borderId="0" xfId="0" applyNumberFormat="1" applyFont="1" applyAlignment="1">
      <alignment horizontal="left"/>
    </xf>
    <xf numFmtId="166" fontId="1" fillId="0" borderId="0" xfId="0" applyNumberFormat="1" applyFont="1"/>
    <xf numFmtId="165" fontId="2" fillId="0" borderId="0" xfId="0" applyNumberFormat="1" applyFont="1"/>
    <xf numFmtId="0" fontId="0" fillId="2" borderId="0" xfId="0" applyFill="1"/>
    <xf numFmtId="164" fontId="0" fillId="2" borderId="0" xfId="0" applyNumberFormat="1" applyFill="1"/>
    <xf numFmtId="164" fontId="2" fillId="2" borderId="0" xfId="0" applyNumberFormat="1" applyFont="1" applyFill="1"/>
    <xf numFmtId="164" fontId="0" fillId="3" borderId="0" xfId="0" applyNumberFormat="1" applyFill="1"/>
    <xf numFmtId="164" fontId="0" fillId="2" borderId="0" xfId="0" applyNumberFormat="1" applyFont="1" applyFill="1"/>
    <xf numFmtId="164" fontId="2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="77" zoomScaleNormal="77" workbookViewId="0">
      <selection activeCell="D28" sqref="D28"/>
    </sheetView>
  </sheetViews>
  <sheetFormatPr defaultColWidth="11.5703125" defaultRowHeight="12.75" x14ac:dyDescent="0.2"/>
  <cols>
    <col min="1" max="1" width="31.140625" customWidth="1"/>
    <col min="2" max="2" width="14.5703125" style="1" customWidth="1"/>
    <col min="3" max="3" width="13" style="1" customWidth="1"/>
    <col min="4" max="4" width="47.85546875" customWidth="1"/>
    <col min="5" max="6" width="11.5703125" style="1"/>
    <col min="7" max="7" width="21.85546875" style="1" customWidth="1"/>
    <col min="8" max="8" width="43.7109375" customWidth="1"/>
  </cols>
  <sheetData>
    <row r="1" spans="1:8" s="2" customFormat="1" x14ac:dyDescent="0.2">
      <c r="A1" s="2" t="s">
        <v>0</v>
      </c>
      <c r="B1" s="3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</row>
    <row r="2" spans="1:8" ht="13.35" customHeight="1" x14ac:dyDescent="0.2">
      <c r="A2" s="12" t="s">
        <v>8</v>
      </c>
      <c r="B2" s="13">
        <v>4200</v>
      </c>
      <c r="C2" s="13">
        <v>500</v>
      </c>
      <c r="D2" t="s">
        <v>9</v>
      </c>
      <c r="E2" s="13">
        <v>1200</v>
      </c>
      <c r="F2" s="1">
        <v>200</v>
      </c>
      <c r="G2" s="1">
        <f t="shared" ref="G2:G28" si="0">B2+C2+E2+F2</f>
        <v>6100</v>
      </c>
      <c r="H2" t="s">
        <v>10</v>
      </c>
    </row>
    <row r="3" spans="1:8" x14ac:dyDescent="0.2">
      <c r="A3" s="12" t="s">
        <v>11</v>
      </c>
      <c r="B3" s="13">
        <v>4200</v>
      </c>
      <c r="C3" s="13">
        <v>2000</v>
      </c>
      <c r="D3" t="s">
        <v>12</v>
      </c>
      <c r="E3" s="13">
        <v>1100</v>
      </c>
      <c r="F3" s="1">
        <v>200</v>
      </c>
      <c r="G3" s="1">
        <f t="shared" si="0"/>
        <v>7500</v>
      </c>
      <c r="H3" t="s">
        <v>13</v>
      </c>
    </row>
    <row r="4" spans="1:8" x14ac:dyDescent="0.2">
      <c r="A4" s="12" t="s">
        <v>14</v>
      </c>
      <c r="B4" s="13">
        <v>2500</v>
      </c>
      <c r="C4" s="13">
        <v>200</v>
      </c>
      <c r="D4" t="s">
        <v>15</v>
      </c>
      <c r="E4" s="13">
        <v>400</v>
      </c>
      <c r="F4" s="1">
        <v>200</v>
      </c>
      <c r="G4" s="1">
        <f t="shared" si="0"/>
        <v>3300</v>
      </c>
      <c r="H4" t="s">
        <v>16</v>
      </c>
    </row>
    <row r="5" spans="1:8" x14ac:dyDescent="0.2">
      <c r="A5" t="s">
        <v>17</v>
      </c>
      <c r="B5" s="1">
        <v>1000</v>
      </c>
      <c r="C5" s="1">
        <v>600</v>
      </c>
      <c r="D5" t="s">
        <v>18</v>
      </c>
      <c r="E5" s="13">
        <v>200</v>
      </c>
      <c r="F5" s="1">
        <v>200</v>
      </c>
      <c r="G5" s="1">
        <f t="shared" si="0"/>
        <v>2000</v>
      </c>
      <c r="H5" t="s">
        <v>19</v>
      </c>
    </row>
    <row r="6" spans="1:8" x14ac:dyDescent="0.2">
      <c r="A6" t="s">
        <v>20</v>
      </c>
      <c r="B6" s="1">
        <v>300</v>
      </c>
      <c r="C6" s="1">
        <v>100</v>
      </c>
      <c r="D6" t="s">
        <v>21</v>
      </c>
      <c r="E6" s="13">
        <v>75</v>
      </c>
      <c r="F6" s="1">
        <v>50</v>
      </c>
      <c r="G6" s="1">
        <f t="shared" si="0"/>
        <v>525</v>
      </c>
      <c r="H6" t="s">
        <v>22</v>
      </c>
    </row>
    <row r="7" spans="1:8" x14ac:dyDescent="0.2">
      <c r="A7" t="s">
        <v>23</v>
      </c>
      <c r="B7" s="1">
        <v>750</v>
      </c>
      <c r="C7" s="1">
        <v>100</v>
      </c>
      <c r="D7" t="s">
        <v>24</v>
      </c>
      <c r="E7" s="13">
        <v>300</v>
      </c>
      <c r="F7" s="1">
        <v>200</v>
      </c>
      <c r="G7" s="1">
        <f t="shared" si="0"/>
        <v>1350</v>
      </c>
      <c r="H7" t="s">
        <v>25</v>
      </c>
    </row>
    <row r="8" spans="1:8" x14ac:dyDescent="0.2">
      <c r="A8" s="12" t="s">
        <v>26</v>
      </c>
      <c r="B8" s="13">
        <v>5500</v>
      </c>
      <c r="C8" s="13">
        <v>500</v>
      </c>
      <c r="D8" t="s">
        <v>27</v>
      </c>
      <c r="E8" s="13">
        <v>600</v>
      </c>
      <c r="F8" s="1">
        <v>200</v>
      </c>
      <c r="G8" s="1">
        <f t="shared" si="0"/>
        <v>6800</v>
      </c>
      <c r="H8" t="s">
        <v>28</v>
      </c>
    </row>
    <row r="9" spans="1:8" x14ac:dyDescent="0.2">
      <c r="A9" s="12" t="s">
        <v>29</v>
      </c>
      <c r="B9" s="13">
        <v>3000</v>
      </c>
      <c r="C9" s="13">
        <v>500</v>
      </c>
      <c r="D9" t="s">
        <v>30</v>
      </c>
      <c r="E9" s="13">
        <v>500</v>
      </c>
      <c r="F9" s="1">
        <v>200</v>
      </c>
      <c r="G9" s="1">
        <f t="shared" si="0"/>
        <v>4200</v>
      </c>
      <c r="H9" t="s">
        <v>31</v>
      </c>
    </row>
    <row r="10" spans="1:8" x14ac:dyDescent="0.2">
      <c r="A10" s="12" t="s">
        <v>32</v>
      </c>
      <c r="B10" s="13">
        <v>2640</v>
      </c>
      <c r="C10" s="13">
        <v>500</v>
      </c>
      <c r="D10" t="s">
        <v>33</v>
      </c>
      <c r="E10" s="13">
        <v>375</v>
      </c>
      <c r="F10" s="1">
        <v>200</v>
      </c>
      <c r="G10" s="1">
        <f t="shared" si="0"/>
        <v>3715</v>
      </c>
      <c r="H10" t="s">
        <v>31</v>
      </c>
    </row>
    <row r="11" spans="1:8" x14ac:dyDescent="0.2">
      <c r="A11" t="s">
        <v>34</v>
      </c>
      <c r="B11" s="1">
        <v>780</v>
      </c>
      <c r="C11" s="1">
        <v>250</v>
      </c>
      <c r="D11" t="s">
        <v>35</v>
      </c>
      <c r="E11" s="13">
        <v>150</v>
      </c>
      <c r="F11" s="1">
        <v>50</v>
      </c>
      <c r="G11" s="1">
        <f t="shared" si="0"/>
        <v>1230</v>
      </c>
      <c r="H11" t="s">
        <v>31</v>
      </c>
    </row>
    <row r="12" spans="1:8" x14ac:dyDescent="0.2">
      <c r="A12" t="s">
        <v>36</v>
      </c>
      <c r="B12" s="1">
        <v>1000</v>
      </c>
      <c r="C12" s="1">
        <v>100</v>
      </c>
      <c r="D12" t="s">
        <v>24</v>
      </c>
      <c r="E12" s="13">
        <v>300</v>
      </c>
      <c r="F12" s="1">
        <v>150</v>
      </c>
      <c r="G12" s="1">
        <f t="shared" si="0"/>
        <v>1550</v>
      </c>
      <c r="H12" t="s">
        <v>37</v>
      </c>
    </row>
    <row r="13" spans="1:8" x14ac:dyDescent="0.2">
      <c r="A13" t="s">
        <v>38</v>
      </c>
      <c r="B13" s="1">
        <v>750</v>
      </c>
      <c r="C13" s="1">
        <v>100</v>
      </c>
      <c r="D13" t="s">
        <v>39</v>
      </c>
      <c r="E13" s="13">
        <v>200</v>
      </c>
      <c r="F13" s="1">
        <v>100</v>
      </c>
      <c r="G13" s="1">
        <f t="shared" si="0"/>
        <v>1150</v>
      </c>
      <c r="H13" t="s">
        <v>40</v>
      </c>
    </row>
    <row r="14" spans="1:8" x14ac:dyDescent="0.2">
      <c r="A14" t="s">
        <v>41</v>
      </c>
      <c r="B14" s="1">
        <v>1500</v>
      </c>
      <c r="C14" s="1">
        <v>150</v>
      </c>
      <c r="D14" t="s">
        <v>18</v>
      </c>
      <c r="E14" s="13">
        <v>200</v>
      </c>
      <c r="F14" s="1">
        <v>100</v>
      </c>
      <c r="G14" s="1">
        <f t="shared" si="0"/>
        <v>1950</v>
      </c>
      <c r="H14" t="s">
        <v>42</v>
      </c>
    </row>
    <row r="15" spans="1:8" x14ac:dyDescent="0.2">
      <c r="A15" t="s">
        <v>43</v>
      </c>
      <c r="B15" s="1">
        <v>650</v>
      </c>
      <c r="C15" s="1">
        <v>200</v>
      </c>
      <c r="D15" t="s">
        <v>35</v>
      </c>
      <c r="E15" s="13">
        <v>150</v>
      </c>
      <c r="F15" s="1">
        <v>100</v>
      </c>
      <c r="G15" s="1">
        <f t="shared" si="0"/>
        <v>1100</v>
      </c>
      <c r="H15" t="s">
        <v>44</v>
      </c>
    </row>
    <row r="16" spans="1:8" x14ac:dyDescent="0.2">
      <c r="A16" t="s">
        <v>45</v>
      </c>
      <c r="B16" s="1">
        <v>750</v>
      </c>
      <c r="C16" s="1">
        <v>200</v>
      </c>
      <c r="D16" t="s">
        <v>46</v>
      </c>
      <c r="E16" s="13">
        <v>300</v>
      </c>
      <c r="F16" s="1">
        <v>100</v>
      </c>
      <c r="G16" s="1">
        <f t="shared" si="0"/>
        <v>1350</v>
      </c>
      <c r="H16" t="s">
        <v>47</v>
      </c>
    </row>
    <row r="17" spans="1:8" x14ac:dyDescent="0.2">
      <c r="A17" s="12" t="s">
        <v>48</v>
      </c>
      <c r="B17" s="13">
        <v>2000</v>
      </c>
      <c r="C17" s="13">
        <v>500</v>
      </c>
      <c r="D17" t="s">
        <v>18</v>
      </c>
      <c r="E17" s="13">
        <v>200</v>
      </c>
      <c r="F17" s="1">
        <v>250</v>
      </c>
      <c r="G17" s="1">
        <f t="shared" si="0"/>
        <v>2950</v>
      </c>
      <c r="H17" t="s">
        <v>49</v>
      </c>
    </row>
    <row r="18" spans="1:8" x14ac:dyDescent="0.2">
      <c r="A18" t="s">
        <v>50</v>
      </c>
      <c r="B18" s="1">
        <v>1500</v>
      </c>
      <c r="C18" s="1">
        <v>500</v>
      </c>
      <c r="D18" t="s">
        <v>51</v>
      </c>
      <c r="E18" s="13">
        <v>450</v>
      </c>
      <c r="F18" s="1">
        <v>100</v>
      </c>
      <c r="G18" s="1">
        <f t="shared" si="0"/>
        <v>2550</v>
      </c>
      <c r="H18" t="s">
        <v>52</v>
      </c>
    </row>
    <row r="19" spans="1:8" x14ac:dyDescent="0.2">
      <c r="A19" t="s">
        <v>53</v>
      </c>
      <c r="B19" s="1">
        <v>1000</v>
      </c>
      <c r="C19" s="1">
        <v>250</v>
      </c>
      <c r="D19" t="s">
        <v>35</v>
      </c>
      <c r="E19" s="13">
        <v>150</v>
      </c>
      <c r="F19" s="1">
        <v>50</v>
      </c>
      <c r="G19" s="1">
        <f t="shared" si="0"/>
        <v>1450</v>
      </c>
      <c r="H19" t="s">
        <v>54</v>
      </c>
    </row>
    <row r="20" spans="1:8" x14ac:dyDescent="0.2">
      <c r="A20" t="s">
        <v>55</v>
      </c>
      <c r="B20" s="1">
        <v>1000</v>
      </c>
      <c r="C20" s="1">
        <v>500</v>
      </c>
      <c r="D20" t="s">
        <v>56</v>
      </c>
      <c r="E20" s="13">
        <v>400</v>
      </c>
      <c r="F20" s="1">
        <v>50</v>
      </c>
      <c r="G20" s="1">
        <f t="shared" si="0"/>
        <v>1950</v>
      </c>
      <c r="H20" t="s">
        <v>57</v>
      </c>
    </row>
    <row r="21" spans="1:8" x14ac:dyDescent="0.2">
      <c r="A21" t="s">
        <v>58</v>
      </c>
      <c r="B21" s="1">
        <v>1000</v>
      </c>
      <c r="C21" s="1">
        <v>500</v>
      </c>
      <c r="D21" t="s">
        <v>59</v>
      </c>
      <c r="E21" s="13">
        <v>300</v>
      </c>
      <c r="F21" s="1">
        <v>50</v>
      </c>
      <c r="G21" s="1">
        <f t="shared" si="0"/>
        <v>1850</v>
      </c>
      <c r="H21" t="s">
        <v>31</v>
      </c>
    </row>
    <row r="22" spans="1:8" x14ac:dyDescent="0.2">
      <c r="A22" t="s">
        <v>60</v>
      </c>
      <c r="B22" s="1">
        <v>1380</v>
      </c>
      <c r="C22" s="1">
        <v>200</v>
      </c>
      <c r="D22" t="s">
        <v>39</v>
      </c>
      <c r="E22" s="13">
        <v>200</v>
      </c>
      <c r="F22" s="1">
        <v>200</v>
      </c>
      <c r="G22" s="1">
        <f t="shared" si="0"/>
        <v>1980</v>
      </c>
      <c r="H22" t="s">
        <v>61</v>
      </c>
    </row>
    <row r="23" spans="1:8" x14ac:dyDescent="0.2">
      <c r="A23" t="s">
        <v>62</v>
      </c>
      <c r="B23" s="1">
        <v>1000</v>
      </c>
      <c r="C23" s="1">
        <v>600</v>
      </c>
      <c r="D23" t="s">
        <v>63</v>
      </c>
      <c r="E23" s="13">
        <v>600</v>
      </c>
      <c r="F23" s="1">
        <v>100</v>
      </c>
      <c r="G23" s="1">
        <f t="shared" si="0"/>
        <v>2300</v>
      </c>
      <c r="H23" t="s">
        <v>64</v>
      </c>
    </row>
    <row r="24" spans="1:8" x14ac:dyDescent="0.2">
      <c r="A24" t="s">
        <v>65</v>
      </c>
      <c r="B24" s="1">
        <v>300</v>
      </c>
      <c r="C24" s="1">
        <v>200</v>
      </c>
      <c r="D24" t="s">
        <v>66</v>
      </c>
      <c r="E24" s="13">
        <v>100</v>
      </c>
      <c r="F24" s="1">
        <v>50</v>
      </c>
      <c r="G24" s="1">
        <f t="shared" si="0"/>
        <v>650</v>
      </c>
      <c r="H24" t="s">
        <v>67</v>
      </c>
    </row>
    <row r="25" spans="1:8" x14ac:dyDescent="0.2">
      <c r="A25" t="s">
        <v>68</v>
      </c>
      <c r="B25" s="1">
        <v>300</v>
      </c>
      <c r="C25" s="1">
        <v>100</v>
      </c>
      <c r="D25" t="s">
        <v>69</v>
      </c>
      <c r="E25" s="13">
        <v>50</v>
      </c>
      <c r="F25" s="1">
        <v>50</v>
      </c>
      <c r="G25" s="1">
        <f t="shared" si="0"/>
        <v>500</v>
      </c>
      <c r="H25" t="s">
        <v>67</v>
      </c>
    </row>
    <row r="26" spans="1:8" x14ac:dyDescent="0.2">
      <c r="A26" t="s">
        <v>70</v>
      </c>
      <c r="B26" s="1">
        <v>2000</v>
      </c>
      <c r="C26" s="1">
        <v>400</v>
      </c>
      <c r="D26" t="s">
        <v>71</v>
      </c>
      <c r="E26" s="13">
        <v>400</v>
      </c>
      <c r="F26" s="1">
        <v>200</v>
      </c>
      <c r="G26" s="1">
        <f t="shared" si="0"/>
        <v>3000</v>
      </c>
      <c r="H26" t="s">
        <v>72</v>
      </c>
    </row>
    <row r="27" spans="1:8" x14ac:dyDescent="0.2">
      <c r="A27" t="s">
        <v>73</v>
      </c>
      <c r="B27" s="1">
        <v>1000</v>
      </c>
      <c r="C27" s="1">
        <v>200</v>
      </c>
      <c r="D27" t="s">
        <v>39</v>
      </c>
      <c r="E27" s="13">
        <v>200</v>
      </c>
      <c r="F27" s="1">
        <v>100</v>
      </c>
      <c r="G27" s="1">
        <f t="shared" si="0"/>
        <v>1500</v>
      </c>
      <c r="H27" t="s">
        <v>74</v>
      </c>
    </row>
    <row r="28" spans="1:8" x14ac:dyDescent="0.2">
      <c r="A28" t="s">
        <v>73</v>
      </c>
      <c r="B28" s="1">
        <v>1000</v>
      </c>
      <c r="C28" s="1">
        <v>200</v>
      </c>
      <c r="D28" t="s">
        <v>39</v>
      </c>
      <c r="E28" s="13">
        <v>200</v>
      </c>
      <c r="F28" s="1">
        <v>100</v>
      </c>
      <c r="G28" s="1">
        <f t="shared" si="0"/>
        <v>1500</v>
      </c>
      <c r="H28" t="s">
        <v>74</v>
      </c>
    </row>
    <row r="29" spans="1:8" s="4" customFormat="1" x14ac:dyDescent="0.2">
      <c r="A29" s="4" t="s">
        <v>75</v>
      </c>
      <c r="B29" s="5">
        <f>SUM(B2:B28)</f>
        <v>43000</v>
      </c>
      <c r="C29" s="5">
        <f>SUM(C2:C28)</f>
        <v>10150</v>
      </c>
      <c r="E29" s="14">
        <f>SUM(E2:E28)</f>
        <v>9300</v>
      </c>
      <c r="F29" s="1">
        <f>SUM(F2:F28)</f>
        <v>3550</v>
      </c>
      <c r="G29" s="5"/>
    </row>
    <row r="30" spans="1:8" s="2" customFormat="1" x14ac:dyDescent="0.2">
      <c r="A30" s="2" t="s">
        <v>76</v>
      </c>
      <c r="B30" s="3"/>
      <c r="C30" s="3"/>
      <c r="E30" s="3"/>
      <c r="F30" s="3"/>
      <c r="G30" s="3">
        <f>SUM(G2:G29)</f>
        <v>66000</v>
      </c>
    </row>
    <row r="33" spans="1:7" x14ac:dyDescent="0.2">
      <c r="A33" s="2" t="s">
        <v>77</v>
      </c>
    </row>
    <row r="34" spans="1:7" x14ac:dyDescent="0.2">
      <c r="A34" t="s">
        <v>78</v>
      </c>
      <c r="B34" s="1">
        <v>66000</v>
      </c>
    </row>
    <row r="35" spans="1:7" x14ac:dyDescent="0.2">
      <c r="A35" t="s">
        <v>79</v>
      </c>
      <c r="B35" s="1">
        <v>34550</v>
      </c>
      <c r="D35" s="1"/>
    </row>
    <row r="36" spans="1:7" x14ac:dyDescent="0.2">
      <c r="A36" t="s">
        <v>80</v>
      </c>
      <c r="B36" s="1">
        <v>25850</v>
      </c>
    </row>
    <row r="37" spans="1:7" s="2" customFormat="1" x14ac:dyDescent="0.2">
      <c r="A37" s="2" t="s">
        <v>81</v>
      </c>
      <c r="B37" s="3">
        <f>B34+B35+B36</f>
        <v>126400</v>
      </c>
      <c r="C37" s="3"/>
      <c r="E37" s="3"/>
      <c r="F37" s="3"/>
      <c r="G37" s="3"/>
    </row>
    <row r="40" spans="1:7" x14ac:dyDescent="0.2">
      <c r="A40" t="s">
        <v>169</v>
      </c>
      <c r="B40" s="1">
        <f>B5+C5+B6+C6+B7+C7+B11+C11+B12+C12+B13+C13+B14+C14+B15+C15+B16+C16+B18+C18+B19+C19+B20+C20+B21+C21+B22+C22+B23+C23+B24+C24+B25+C25+B26+C26+B27+C27+B28+C28+F29</f>
        <v>27960</v>
      </c>
    </row>
    <row r="41" spans="1:7" x14ac:dyDescent="0.2">
      <c r="A41" t="s">
        <v>170</v>
      </c>
      <c r="B41" s="1">
        <f>B2+C2+B3+C3+B4+C4+B8+C8+B9+C9+B10+C10+B17+C17+E29</f>
        <v>38040</v>
      </c>
    </row>
    <row r="43" spans="1:7" x14ac:dyDescent="0.2">
      <c r="A43" t="s">
        <v>173</v>
      </c>
      <c r="B43" s="1">
        <v>0</v>
      </c>
    </row>
    <row r="44" spans="1:7" x14ac:dyDescent="0.2">
      <c r="A44" t="s">
        <v>171</v>
      </c>
      <c r="B44" s="1">
        <v>34550</v>
      </c>
    </row>
    <row r="46" spans="1:7" x14ac:dyDescent="0.2">
      <c r="A46" t="s">
        <v>172</v>
      </c>
      <c r="B46" s="1">
        <v>17250</v>
      </c>
    </row>
    <row r="47" spans="1:7" x14ac:dyDescent="0.2">
      <c r="A47" t="s">
        <v>174</v>
      </c>
      <c r="B47" s="1">
        <v>8600</v>
      </c>
    </row>
    <row r="49" spans="1:2" x14ac:dyDescent="0.2">
      <c r="A49" s="2" t="s">
        <v>175</v>
      </c>
      <c r="B49" s="3">
        <f>B41+B44+B47</f>
        <v>81190</v>
      </c>
    </row>
    <row r="50" spans="1:2" x14ac:dyDescent="0.2">
      <c r="A50" s="2" t="s">
        <v>176</v>
      </c>
      <c r="B50" s="3">
        <f>B40+B43+B46</f>
        <v>45210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77" zoomScaleNormal="77" workbookViewId="0">
      <selection activeCell="E42" sqref="E42"/>
    </sheetView>
  </sheetViews>
  <sheetFormatPr defaultColWidth="11.5703125" defaultRowHeight="12.75" x14ac:dyDescent="0.2"/>
  <cols>
    <col min="1" max="1" width="28.7109375" style="2" customWidth="1"/>
    <col min="2" max="2" width="11.5703125" style="6"/>
    <col min="3" max="3" width="21.28515625" customWidth="1"/>
    <col min="4" max="6" width="11.5703125" style="1"/>
    <col min="7" max="7" width="24.85546875" customWidth="1"/>
    <col min="8" max="8" width="19.5703125" style="1" customWidth="1"/>
    <col min="9" max="9" width="34" style="1" customWidth="1"/>
    <col min="10" max="10" width="15.140625" style="7" customWidth="1"/>
  </cols>
  <sheetData>
    <row r="1" spans="1:11" s="2" customFormat="1" x14ac:dyDescent="0.2">
      <c r="A1" s="2" t="s">
        <v>82</v>
      </c>
      <c r="B1" s="8" t="s">
        <v>83</v>
      </c>
      <c r="C1" s="2" t="s">
        <v>84</v>
      </c>
      <c r="D1" s="3" t="s">
        <v>85</v>
      </c>
      <c r="E1" s="3" t="s">
        <v>86</v>
      </c>
      <c r="F1" s="3" t="s">
        <v>87</v>
      </c>
      <c r="G1" s="2" t="s">
        <v>88</v>
      </c>
      <c r="H1" s="3" t="s">
        <v>89</v>
      </c>
      <c r="I1" s="3" t="s">
        <v>90</v>
      </c>
      <c r="J1" s="9" t="s">
        <v>91</v>
      </c>
      <c r="K1" s="2" t="s">
        <v>7</v>
      </c>
    </row>
    <row r="2" spans="1:11" x14ac:dyDescent="0.2">
      <c r="A2" s="10" t="s">
        <v>92</v>
      </c>
      <c r="B2" s="6">
        <v>42888</v>
      </c>
      <c r="C2" t="s">
        <v>93</v>
      </c>
      <c r="D2" s="1">
        <v>2500</v>
      </c>
      <c r="E2" s="1">
        <v>2500</v>
      </c>
      <c r="F2" s="1">
        <v>2000</v>
      </c>
      <c r="G2" t="s">
        <v>94</v>
      </c>
      <c r="H2" s="1">
        <v>500</v>
      </c>
      <c r="K2" t="s">
        <v>95</v>
      </c>
    </row>
    <row r="3" spans="1:11" x14ac:dyDescent="0.2">
      <c r="G3" t="s">
        <v>96</v>
      </c>
      <c r="H3" s="1">
        <v>400</v>
      </c>
    </row>
    <row r="4" spans="1:11" x14ac:dyDescent="0.2">
      <c r="G4" t="s">
        <v>97</v>
      </c>
      <c r="H4" s="1">
        <v>450</v>
      </c>
    </row>
    <row r="5" spans="1:11" x14ac:dyDescent="0.2">
      <c r="G5" t="s">
        <v>98</v>
      </c>
      <c r="H5" s="1">
        <v>500</v>
      </c>
    </row>
    <row r="6" spans="1:11" x14ac:dyDescent="0.2">
      <c r="G6" t="s">
        <v>99</v>
      </c>
      <c r="H6" s="1">
        <v>1000</v>
      </c>
    </row>
    <row r="7" spans="1:11" x14ac:dyDescent="0.2">
      <c r="A7" s="2" t="s">
        <v>60</v>
      </c>
      <c r="B7" s="6">
        <v>42888</v>
      </c>
      <c r="C7" t="s">
        <v>100</v>
      </c>
      <c r="D7" s="1">
        <v>500</v>
      </c>
      <c r="E7" s="1">
        <v>500</v>
      </c>
      <c r="F7" s="1" t="s">
        <v>101</v>
      </c>
      <c r="G7" t="s">
        <v>101</v>
      </c>
      <c r="K7" t="s">
        <v>102</v>
      </c>
    </row>
    <row r="8" spans="1:11" x14ac:dyDescent="0.2">
      <c r="A8" s="2" t="s">
        <v>103</v>
      </c>
      <c r="B8" s="6">
        <v>42889</v>
      </c>
      <c r="C8" t="s">
        <v>104</v>
      </c>
      <c r="D8" s="1">
        <v>1000</v>
      </c>
      <c r="E8" s="1">
        <v>1000</v>
      </c>
      <c r="F8" s="1">
        <v>500</v>
      </c>
      <c r="G8" t="s">
        <v>97</v>
      </c>
      <c r="H8" s="1">
        <v>450</v>
      </c>
    </row>
    <row r="9" spans="1:11" x14ac:dyDescent="0.2">
      <c r="G9" t="s">
        <v>94</v>
      </c>
      <c r="H9" s="1">
        <v>500</v>
      </c>
    </row>
    <row r="10" spans="1:11" x14ac:dyDescent="0.2">
      <c r="G10" t="s">
        <v>99</v>
      </c>
      <c r="H10" s="1">
        <v>800</v>
      </c>
      <c r="K10" t="s">
        <v>105</v>
      </c>
    </row>
    <row r="12" spans="1:11" x14ac:dyDescent="0.2">
      <c r="A12" s="2" t="s">
        <v>106</v>
      </c>
      <c r="B12" s="6">
        <v>42889</v>
      </c>
      <c r="C12" t="s">
        <v>107</v>
      </c>
      <c r="D12" s="1">
        <v>1000</v>
      </c>
      <c r="E12" s="1">
        <v>1000</v>
      </c>
      <c r="F12" s="1" t="s">
        <v>101</v>
      </c>
      <c r="G12" t="s">
        <v>108</v>
      </c>
      <c r="H12" s="1">
        <v>600</v>
      </c>
      <c r="I12" s="1" t="s">
        <v>109</v>
      </c>
      <c r="J12" s="7">
        <v>100</v>
      </c>
      <c r="K12" t="s">
        <v>110</v>
      </c>
    </row>
    <row r="13" spans="1:11" x14ac:dyDescent="0.2">
      <c r="A13" s="2" t="s">
        <v>111</v>
      </c>
      <c r="B13" s="6">
        <v>42890</v>
      </c>
      <c r="C13" t="s">
        <v>112</v>
      </c>
      <c r="D13" s="1">
        <v>200</v>
      </c>
      <c r="E13" s="1">
        <v>250</v>
      </c>
      <c r="F13" s="1" t="s">
        <v>101</v>
      </c>
      <c r="I13" s="1" t="s">
        <v>113</v>
      </c>
      <c r="J13" s="7">
        <v>500</v>
      </c>
      <c r="K13" t="s">
        <v>114</v>
      </c>
    </row>
    <row r="14" spans="1:11" x14ac:dyDescent="0.2">
      <c r="A14" s="2" t="s">
        <v>115</v>
      </c>
      <c r="B14" s="6">
        <v>42890</v>
      </c>
      <c r="C14" t="s">
        <v>116</v>
      </c>
      <c r="D14" s="1">
        <v>500</v>
      </c>
      <c r="E14" s="1">
        <v>150</v>
      </c>
      <c r="F14" s="1" t="s">
        <v>101</v>
      </c>
      <c r="G14" t="s">
        <v>101</v>
      </c>
      <c r="I14" s="1" t="s">
        <v>117</v>
      </c>
      <c r="J14" s="7">
        <v>250</v>
      </c>
      <c r="K14" t="s">
        <v>118</v>
      </c>
    </row>
    <row r="15" spans="1:11" x14ac:dyDescent="0.2">
      <c r="A15" s="2" t="s">
        <v>119</v>
      </c>
      <c r="B15" s="6" t="s">
        <v>120</v>
      </c>
      <c r="C15" t="s">
        <v>121</v>
      </c>
      <c r="D15" s="1">
        <v>250</v>
      </c>
      <c r="E15" s="1">
        <v>250</v>
      </c>
      <c r="F15" s="1">
        <v>100</v>
      </c>
      <c r="G15" t="s">
        <v>122</v>
      </c>
      <c r="H15" s="1">
        <v>150</v>
      </c>
      <c r="K15" t="s">
        <v>123</v>
      </c>
    </row>
    <row r="16" spans="1:11" x14ac:dyDescent="0.2">
      <c r="A16"/>
      <c r="B16"/>
      <c r="D16"/>
      <c r="E16"/>
      <c r="F16"/>
      <c r="G16" t="s">
        <v>124</v>
      </c>
      <c r="H16" s="1">
        <v>50</v>
      </c>
    </row>
    <row r="17" spans="1:11" x14ac:dyDescent="0.2">
      <c r="A17" s="2" t="s">
        <v>125</v>
      </c>
      <c r="B17" s="6" t="s">
        <v>120</v>
      </c>
      <c r="C17" t="s">
        <v>120</v>
      </c>
      <c r="D17" s="1">
        <v>250</v>
      </c>
      <c r="E17" s="1">
        <v>200</v>
      </c>
      <c r="F17" s="1" t="s">
        <v>101</v>
      </c>
      <c r="G17" t="s">
        <v>122</v>
      </c>
      <c r="H17" s="1">
        <v>150</v>
      </c>
      <c r="I17" s="1" t="s">
        <v>117</v>
      </c>
      <c r="J17" s="7">
        <v>150</v>
      </c>
      <c r="K17" t="s">
        <v>126</v>
      </c>
    </row>
    <row r="18" spans="1:11" x14ac:dyDescent="0.2">
      <c r="A18"/>
      <c r="B18"/>
      <c r="D18"/>
      <c r="E18"/>
      <c r="F18"/>
      <c r="G18" t="s">
        <v>124</v>
      </c>
      <c r="H18" s="1">
        <v>50</v>
      </c>
    </row>
    <row r="19" spans="1:11" x14ac:dyDescent="0.2">
      <c r="A19" s="2" t="s">
        <v>127</v>
      </c>
      <c r="B19" s="6" t="s">
        <v>120</v>
      </c>
      <c r="C19" t="s">
        <v>120</v>
      </c>
      <c r="D19" s="1">
        <v>250</v>
      </c>
      <c r="E19" s="1">
        <v>250</v>
      </c>
      <c r="F19" s="1">
        <v>250</v>
      </c>
      <c r="G19" t="s">
        <v>122</v>
      </c>
      <c r="H19" s="1">
        <v>150</v>
      </c>
      <c r="I19" s="1" t="s">
        <v>128</v>
      </c>
      <c r="J19" s="7">
        <v>250</v>
      </c>
      <c r="K19" t="s">
        <v>129</v>
      </c>
    </row>
    <row r="20" spans="1:11" x14ac:dyDescent="0.2">
      <c r="G20" t="s">
        <v>124</v>
      </c>
      <c r="H20" s="1">
        <v>50</v>
      </c>
    </row>
    <row r="21" spans="1:11" x14ac:dyDescent="0.2">
      <c r="A21" s="2" t="s">
        <v>62</v>
      </c>
      <c r="B21" s="6" t="s">
        <v>120</v>
      </c>
      <c r="C21" t="s">
        <v>116</v>
      </c>
      <c r="D21" s="1">
        <v>1000</v>
      </c>
      <c r="E21" s="1">
        <v>500</v>
      </c>
      <c r="F21" s="1" t="s">
        <v>101</v>
      </c>
      <c r="G21" t="s">
        <v>130</v>
      </c>
      <c r="H21" s="1">
        <v>250</v>
      </c>
      <c r="K21" t="s">
        <v>131</v>
      </c>
    </row>
    <row r="22" spans="1:11" x14ac:dyDescent="0.2">
      <c r="A22" s="2" t="s">
        <v>132</v>
      </c>
      <c r="B22" s="6">
        <v>42889</v>
      </c>
      <c r="C22" t="s">
        <v>133</v>
      </c>
      <c r="D22" s="1">
        <v>500</v>
      </c>
      <c r="E22" s="1">
        <v>1000</v>
      </c>
      <c r="F22" s="1">
        <v>250</v>
      </c>
      <c r="G22" t="s">
        <v>122</v>
      </c>
      <c r="H22" s="1">
        <v>250</v>
      </c>
      <c r="I22" s="1" t="s">
        <v>134</v>
      </c>
      <c r="J22" s="7">
        <v>500</v>
      </c>
      <c r="K22" t="s">
        <v>135</v>
      </c>
    </row>
    <row r="23" spans="1:11" x14ac:dyDescent="0.2">
      <c r="G23" t="s">
        <v>136</v>
      </c>
      <c r="H23" s="1">
        <v>150</v>
      </c>
    </row>
    <row r="24" spans="1:11" x14ac:dyDescent="0.2">
      <c r="A24" s="2" t="s">
        <v>55</v>
      </c>
      <c r="B24" s="6" t="s">
        <v>120</v>
      </c>
      <c r="C24" t="s">
        <v>137</v>
      </c>
      <c r="D24" s="1">
        <v>500</v>
      </c>
      <c r="E24" s="1">
        <v>500</v>
      </c>
      <c r="F24" s="1">
        <v>250</v>
      </c>
      <c r="G24" t="s">
        <v>136</v>
      </c>
      <c r="H24" s="1">
        <v>150</v>
      </c>
      <c r="K24" t="s">
        <v>138</v>
      </c>
    </row>
    <row r="25" spans="1:11" x14ac:dyDescent="0.2">
      <c r="G25" t="s">
        <v>124</v>
      </c>
      <c r="H25" s="1">
        <v>50</v>
      </c>
    </row>
    <row r="26" spans="1:11" x14ac:dyDescent="0.2">
      <c r="A26" s="2" t="s">
        <v>139</v>
      </c>
      <c r="B26" s="6" t="s">
        <v>107</v>
      </c>
      <c r="C26" t="s">
        <v>107</v>
      </c>
      <c r="D26" s="1">
        <v>1000</v>
      </c>
      <c r="E26" s="1">
        <v>800</v>
      </c>
      <c r="F26" s="1" t="s">
        <v>101</v>
      </c>
      <c r="G26" t="s">
        <v>140</v>
      </c>
      <c r="H26" s="1">
        <v>500</v>
      </c>
    </row>
    <row r="27" spans="1:11" x14ac:dyDescent="0.2">
      <c r="G27" t="s">
        <v>141</v>
      </c>
      <c r="H27" s="1">
        <v>400</v>
      </c>
      <c r="I27" s="1" t="s">
        <v>142</v>
      </c>
      <c r="J27" s="7">
        <v>750</v>
      </c>
      <c r="K27" t="s">
        <v>143</v>
      </c>
    </row>
    <row r="28" spans="1:11" x14ac:dyDescent="0.2">
      <c r="A28" s="2" t="s">
        <v>53</v>
      </c>
      <c r="B28" s="6" t="s">
        <v>120</v>
      </c>
      <c r="C28" t="s">
        <v>120</v>
      </c>
      <c r="D28" s="1">
        <v>250</v>
      </c>
      <c r="E28" s="1">
        <v>250</v>
      </c>
      <c r="F28" s="1">
        <v>100</v>
      </c>
      <c r="G28" t="s">
        <v>122</v>
      </c>
      <c r="H28" s="1">
        <v>150</v>
      </c>
      <c r="I28"/>
      <c r="K28" t="s">
        <v>144</v>
      </c>
    </row>
    <row r="29" spans="1:11" x14ac:dyDescent="0.2">
      <c r="G29" t="s">
        <v>124</v>
      </c>
      <c r="H29" s="1">
        <v>50</v>
      </c>
    </row>
    <row r="30" spans="1:11" x14ac:dyDescent="0.2">
      <c r="A30" s="2" t="s">
        <v>145</v>
      </c>
      <c r="B30" s="6">
        <v>42889</v>
      </c>
      <c r="C30" t="s">
        <v>120</v>
      </c>
      <c r="D30" s="1">
        <v>250</v>
      </c>
      <c r="E30" s="1">
        <v>250</v>
      </c>
      <c r="F30" s="1">
        <v>100</v>
      </c>
      <c r="G30" t="s">
        <v>122</v>
      </c>
      <c r="H30" s="1">
        <v>150</v>
      </c>
      <c r="I30"/>
      <c r="K30" t="s">
        <v>146</v>
      </c>
    </row>
    <row r="31" spans="1:11" x14ac:dyDescent="0.2">
      <c r="G31" t="s">
        <v>124</v>
      </c>
      <c r="H31" s="1">
        <v>50</v>
      </c>
    </row>
    <row r="32" spans="1:11" x14ac:dyDescent="0.2">
      <c r="A32" s="2" t="s">
        <v>147</v>
      </c>
      <c r="B32" s="6">
        <v>42889</v>
      </c>
      <c r="C32" t="s">
        <v>120</v>
      </c>
      <c r="D32" s="1">
        <v>250</v>
      </c>
      <c r="E32" s="1">
        <v>250</v>
      </c>
      <c r="F32" s="1">
        <v>100</v>
      </c>
      <c r="G32" t="s">
        <v>122</v>
      </c>
      <c r="H32" s="1">
        <v>150</v>
      </c>
      <c r="I32"/>
      <c r="K32" s="1" t="s">
        <v>146</v>
      </c>
    </row>
    <row r="33" spans="1:11" x14ac:dyDescent="0.2">
      <c r="G33" t="s">
        <v>124</v>
      </c>
      <c r="H33" s="1">
        <v>50</v>
      </c>
    </row>
    <row r="34" spans="1:11" x14ac:dyDescent="0.2">
      <c r="A34" s="2" t="s">
        <v>148</v>
      </c>
      <c r="B34" s="6">
        <v>42889</v>
      </c>
      <c r="C34" t="s">
        <v>149</v>
      </c>
      <c r="D34" s="1">
        <v>100</v>
      </c>
      <c r="E34" s="1">
        <v>200</v>
      </c>
      <c r="F34" s="1" t="s">
        <v>101</v>
      </c>
      <c r="G34" t="s">
        <v>150</v>
      </c>
      <c r="H34" s="1">
        <v>100</v>
      </c>
      <c r="K34" t="s">
        <v>151</v>
      </c>
    </row>
    <row r="35" spans="1:11" s="4" customFormat="1" x14ac:dyDescent="0.2">
      <c r="A35" s="4" t="s">
        <v>152</v>
      </c>
      <c r="B35" s="11"/>
      <c r="D35" s="14">
        <f>SUM(D2:D34)</f>
        <v>10300</v>
      </c>
      <c r="E35" s="16">
        <f>SUM(E2:E34)</f>
        <v>9850</v>
      </c>
      <c r="F35" s="14">
        <f>SUM(F2:F34)</f>
        <v>3650</v>
      </c>
      <c r="H35" s="14">
        <f>SUM(H2:H34)</f>
        <v>8250</v>
      </c>
      <c r="I35" s="5"/>
      <c r="J35" s="17">
        <f>SUM(J2:J34)</f>
        <v>2500</v>
      </c>
    </row>
    <row r="36" spans="1:11" x14ac:dyDescent="0.2">
      <c r="A36" s="2" t="s">
        <v>153</v>
      </c>
      <c r="J36" s="9">
        <f>SUM(B35:J35)</f>
        <v>34550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="77" zoomScaleNormal="77" workbookViewId="0">
      <selection activeCell="C58" sqref="C58"/>
    </sheetView>
  </sheetViews>
  <sheetFormatPr defaultColWidth="11.5703125" defaultRowHeight="12.75" x14ac:dyDescent="0.2"/>
  <cols>
    <col min="1" max="1" width="17.28515625" customWidth="1"/>
    <col min="2" max="2" width="13.28515625" style="1" bestFit="1" customWidth="1"/>
    <col min="3" max="3" width="17" customWidth="1"/>
  </cols>
  <sheetData>
    <row r="1" spans="1:4" s="2" customFormat="1" x14ac:dyDescent="0.2">
      <c r="A1" s="2" t="s">
        <v>154</v>
      </c>
      <c r="B1" s="3" t="s">
        <v>155</v>
      </c>
      <c r="C1" s="2" t="s">
        <v>7</v>
      </c>
    </row>
    <row r="2" spans="1:4" x14ac:dyDescent="0.2">
      <c r="A2" t="s">
        <v>156</v>
      </c>
      <c r="B2" s="15">
        <v>15000</v>
      </c>
      <c r="C2" t="s">
        <v>157</v>
      </c>
    </row>
    <row r="3" spans="1:4" x14ac:dyDescent="0.2">
      <c r="A3" t="s">
        <v>158</v>
      </c>
      <c r="B3" s="13">
        <v>6600</v>
      </c>
      <c r="C3" t="s">
        <v>159</v>
      </c>
    </row>
    <row r="4" spans="1:4" x14ac:dyDescent="0.2">
      <c r="A4" t="s">
        <v>160</v>
      </c>
      <c r="B4" s="15">
        <v>1500</v>
      </c>
      <c r="C4" t="s">
        <v>161</v>
      </c>
    </row>
    <row r="5" spans="1:4" x14ac:dyDescent="0.2">
      <c r="A5" t="s">
        <v>162</v>
      </c>
      <c r="B5" s="15">
        <v>750</v>
      </c>
      <c r="C5" t="s">
        <v>163</v>
      </c>
    </row>
    <row r="6" spans="1:4" x14ac:dyDescent="0.2">
      <c r="A6" t="s">
        <v>164</v>
      </c>
      <c r="B6" s="13">
        <v>1000</v>
      </c>
      <c r="C6" t="s">
        <v>165</v>
      </c>
      <c r="D6" t="s">
        <v>168</v>
      </c>
    </row>
    <row r="7" spans="1:4" x14ac:dyDescent="0.2">
      <c r="A7" t="s">
        <v>166</v>
      </c>
      <c r="B7" s="13">
        <v>1000</v>
      </c>
      <c r="C7" t="s">
        <v>165</v>
      </c>
      <c r="D7" t="s">
        <v>168</v>
      </c>
    </row>
    <row r="8" spans="1:4" s="2" customFormat="1" x14ac:dyDescent="0.2">
      <c r="A8" s="2" t="s">
        <v>167</v>
      </c>
      <c r="B8" s="3">
        <f>SUM(B2:B7)</f>
        <v>25850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27F4AE9-10AD-4BF8-A89C-664194352077}"/>
</file>

<file path=customXml/itemProps2.xml><?xml version="1.0" encoding="utf-8"?>
<ds:datastoreItem xmlns:ds="http://schemas.openxmlformats.org/officeDocument/2006/customXml" ds:itemID="{6F89616E-0E1C-410A-B078-AE6DE49BE8B8}"/>
</file>

<file path=customXml/itemProps3.xml><?xml version="1.0" encoding="utf-8"?>
<ds:datastoreItem xmlns:ds="http://schemas.openxmlformats.org/officeDocument/2006/customXml" ds:itemID="{7280423C-36BB-4FF8-AF4C-E707B9D578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ARTISTS</vt:lpstr>
      <vt:lpstr>EVENT COSTS</vt:lpstr>
      <vt:lpstr>PRODUCTION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 Walton Hannah (2017)</dc:creator>
  <cp:keywords/>
  <dc:description/>
  <cp:lastModifiedBy>Hannah Williams Walton</cp:lastModifiedBy>
  <cp:revision/>
  <dcterms:created xsi:type="dcterms:W3CDTF">2016-11-23T10:30:30Z</dcterms:created>
  <dcterms:modified xsi:type="dcterms:W3CDTF">2017-02-08T16:06:25Z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