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4. Aswarm/Budget/"/>
    </mc:Choice>
  </mc:AlternateContent>
  <bookViews>
    <workbookView xWindow="0" yWindow="0" windowWidth="24000" windowHeight="9285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90" i="1" l="1"/>
  <c r="C91" i="1" s="1"/>
  <c r="D26" i="1"/>
  <c r="D45" i="1"/>
  <c r="D51" i="1"/>
  <c r="D80" i="1"/>
  <c r="D83" i="1"/>
  <c r="K92" i="1"/>
  <c r="D58" i="1"/>
  <c r="D19" i="1"/>
  <c r="D76" i="1"/>
  <c r="D86" i="1"/>
  <c r="D31" i="1"/>
  <c r="D89" i="1" l="1"/>
</calcChain>
</file>

<file path=xl/sharedStrings.xml><?xml version="1.0" encoding="utf-8"?>
<sst xmlns="http://schemas.openxmlformats.org/spreadsheetml/2006/main" count="248" uniqueCount="184">
  <si>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</si>
  <si>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</si>
  <si>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</si>
  <si>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Sub Totals Ex VAT</t>
  </si>
  <si>
    <t>Description</t>
  </si>
  <si>
    <t>Notes</t>
  </si>
  <si>
    <t>Where we're at</t>
  </si>
  <si>
    <t>More notes 08/04</t>
  </si>
  <si>
    <t>Insurance values</t>
  </si>
  <si>
    <t xml:space="preserve">LIGHTING </t>
  </si>
  <si>
    <t>LIGHTING SUB-TOTAL</t>
  </si>
  <si>
    <t xml:space="preserve">AUDIO </t>
  </si>
  <si>
    <t xml:space="preserve">TGPS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</si>
  <si>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</si>
  <si>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</si>
  <si>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</si>
  <si>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</si>
  <si>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</si>
  <si>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</si>
  <si>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</si>
  <si>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</si>
  <si>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</si>
  <si>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</si>
  <si>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</si>
  <si>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</si>
  <si>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</si>
  <si>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</si>
  <si>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 xml:space="preserve">Fire extinguishers </t>
  </si>
  <si>
    <t>TGPS</t>
  </si>
  <si>
    <t>H&amp;S SUB-TOTAL</t>
  </si>
  <si>
    <t>TM</t>
  </si>
  <si>
    <t>TM SUB-TOTAL</t>
  </si>
  <si>
    <t>FEES</t>
  </si>
  <si>
    <t>Handling fee</t>
  </si>
  <si>
    <t xml:space="preserve">5% of all hires 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</si>
  <si>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</si>
  <si>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</si>
  <si>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</si>
  <si>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</si>
  <si>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</si>
  <si>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-----------------</t>
  </si>
  <si>
    <t xml:space="preserve">INVOICE RECEIVED </t>
  </si>
  <si>
    <t xml:space="preserve">INVOICE PAID </t>
  </si>
  <si>
    <t>Stewarding &amp; security</t>
  </si>
  <si>
    <t>Prestige</t>
  </si>
  <si>
    <t>as per spreadsheet</t>
  </si>
  <si>
    <t>none required</t>
  </si>
  <si>
    <t>traffic management</t>
  </si>
  <si>
    <t>Centurion</t>
  </si>
  <si>
    <t xml:space="preserve">cabling </t>
  </si>
  <si>
    <t xml:space="preserve">Subs </t>
  </si>
  <si>
    <t>Amp</t>
  </si>
  <si>
    <t xml:space="preserve">for subs </t>
  </si>
  <si>
    <t xml:space="preserve">delivery </t>
  </si>
  <si>
    <t xml:space="preserve">tanks </t>
  </si>
  <si>
    <t xml:space="preserve">John F Hunts </t>
  </si>
  <si>
    <t xml:space="preserve">distro </t>
  </si>
  <si>
    <t>IDE</t>
  </si>
  <si>
    <t xml:space="preserve">as required </t>
  </si>
  <si>
    <t xml:space="preserve">Heras </t>
  </si>
  <si>
    <t xml:space="preserve">for rear of control and generators </t>
  </si>
  <si>
    <t>Ped</t>
  </si>
  <si>
    <t xml:space="preserve">3d productions </t>
  </si>
  <si>
    <t xml:space="preserve">2 x Q-subs </t>
  </si>
  <si>
    <t>D6</t>
  </si>
  <si>
    <t xml:space="preserve">cable ramp </t>
  </si>
  <si>
    <t xml:space="preserve">IDE </t>
  </si>
  <si>
    <t xml:space="preserve">tower light </t>
  </si>
  <si>
    <t xml:space="preserve">Two week hire </t>
  </si>
  <si>
    <t xml:space="preserve">TGE </t>
  </si>
  <si>
    <t>£200 pppd</t>
  </si>
  <si>
    <t>Actavo</t>
  </si>
  <si>
    <t xml:space="preserve">4 week hire </t>
  </si>
  <si>
    <t xml:space="preserve">Lighting crew </t>
  </si>
  <si>
    <t xml:space="preserve">TMC </t>
  </si>
  <si>
    <t>based on 8 hour days @ £15ph</t>
  </si>
  <si>
    <t xml:space="preserve">delivered 4th sept, collected 1st October </t>
  </si>
  <si>
    <t xml:space="preserve">Add plant </t>
  </si>
  <si>
    <t xml:space="preserve">2 single plastics for production staff/security </t>
  </si>
  <si>
    <t xml:space="preserve">servicing </t>
  </si>
  <si>
    <t xml:space="preserve">2 week hire </t>
  </si>
  <si>
    <t xml:space="preserve">bins </t>
  </si>
  <si>
    <t>Hull</t>
  </si>
  <si>
    <t xml:space="preserve">2 x 1100l bins </t>
  </si>
  <si>
    <t xml:space="preserve">Fuel </t>
  </si>
  <si>
    <t xml:space="preserve">staples power </t>
  </si>
  <si>
    <t>Butterworth electrical</t>
  </si>
  <si>
    <t xml:space="preserve">Bulkhead fittings </t>
  </si>
  <si>
    <t xml:space="preserve">QVS direct </t>
  </si>
  <si>
    <t xml:space="preserve">16A plugs </t>
  </si>
  <si>
    <t xml:space="preserve">CPC farnell </t>
  </si>
  <si>
    <t xml:space="preserve">40 of </t>
  </si>
  <si>
    <t xml:space="preserve">40 of black </t>
  </si>
  <si>
    <t xml:space="preserve">Cable </t>
  </si>
  <si>
    <t>200m of 1.5mm HO7</t>
  </si>
  <si>
    <t xml:space="preserve">lamps </t>
  </si>
  <si>
    <t xml:space="preserve">Screwfix </t>
  </si>
  <si>
    <t>20 x 3 packs of ES 46w halogen</t>
  </si>
  <si>
    <t>ordered 27/08</t>
  </si>
  <si>
    <t>ordered 05/09</t>
  </si>
  <si>
    <t xml:space="preserve">HSL </t>
  </si>
  <si>
    <t xml:space="preserve">shed </t>
  </si>
  <si>
    <t xml:space="preserve">10' x 6' </t>
  </si>
  <si>
    <t xml:space="preserve">marquee </t>
  </si>
  <si>
    <t xml:space="preserve">Nationwide </t>
  </si>
  <si>
    <t xml:space="preserve">plugs </t>
  </si>
  <si>
    <t xml:space="preserve">CPC </t>
  </si>
  <si>
    <t>for weatherproof boxes</t>
  </si>
  <si>
    <t xml:space="preserve">backstage toilets </t>
  </si>
  <si>
    <t xml:space="preserve">public toilets </t>
  </si>
  <si>
    <t xml:space="preserve">4 + disabled </t>
  </si>
  <si>
    <t xml:space="preserve">furniture </t>
  </si>
  <si>
    <t xml:space="preserve">City Furniture hire </t>
  </si>
  <si>
    <t xml:space="preserve">10 x trestles &amp; 20 chairs </t>
  </si>
  <si>
    <t>ordered 07/09</t>
  </si>
  <si>
    <t xml:space="preserve">TG CC </t>
  </si>
  <si>
    <t xml:space="preserve">Rehearsal lighting </t>
  </si>
  <si>
    <t xml:space="preserve">Show lighting </t>
  </si>
  <si>
    <t>requested 12/09</t>
  </si>
  <si>
    <t>20 chairs and 10 x trestle tables</t>
  </si>
  <si>
    <t>show generators</t>
  </si>
  <si>
    <t>2 x 60KVA</t>
  </si>
  <si>
    <t>2 tower lights for work light</t>
  </si>
  <si>
    <t>20 panels</t>
  </si>
  <si>
    <t>25 panels @ £2.75</t>
  </si>
  <si>
    <t>Tim paid</t>
  </si>
  <si>
    <t xml:space="preserve">Hull Sheds, Fencing &amp; decking </t>
  </si>
  <si>
    <t>received quote 12/09</t>
  </si>
  <si>
    <t>3 services at £175 + 1 service at £50</t>
  </si>
  <si>
    <t xml:space="preserve">2 x 1000l tanks </t>
  </si>
  <si>
    <t>ordered 12/09</t>
  </si>
  <si>
    <t>being delivered Weds 20th @ 11am. Need some paving slabs to support base</t>
  </si>
  <si>
    <t>as per Johnny's spec</t>
  </si>
  <si>
    <t xml:space="preserve">Gel </t>
  </si>
  <si>
    <t xml:space="preserve">AC </t>
  </si>
  <si>
    <t>b&amp;q</t>
  </si>
  <si>
    <t>2 sheets of L776 &amp; 1 x L354</t>
  </si>
  <si>
    <t xml:space="preserve">invoice received </t>
  </si>
  <si>
    <t>ordered 13/09</t>
  </si>
  <si>
    <t xml:space="preserve">6m x 6m with floor &amp; lights </t>
  </si>
  <si>
    <t xml:space="preserve">general crew - get-in </t>
  </si>
  <si>
    <t>ordered 15/09</t>
  </si>
  <si>
    <t>2 crew to assist Thor for 3 days in</t>
  </si>
  <si>
    <t xml:space="preserve">general crew - get-out </t>
  </si>
  <si>
    <t xml:space="preserve">paving slabs </t>
  </si>
  <si>
    <t xml:space="preserve">MKM </t>
  </si>
  <si>
    <t>8 x paving slabs for shed base</t>
  </si>
  <si>
    <t>ADA cable ramp</t>
  </si>
  <si>
    <t xml:space="preserve">Powerline </t>
  </si>
  <si>
    <t xml:space="preserve">20 panels </t>
  </si>
  <si>
    <t>Adam CC</t>
  </si>
  <si>
    <t xml:space="preserve">bits </t>
  </si>
  <si>
    <t xml:space="preserve">clips, visqueen etc </t>
  </si>
  <si>
    <t>MKM</t>
  </si>
  <si>
    <t xml:space="preserve">Timber </t>
  </si>
  <si>
    <t>fence posts</t>
  </si>
  <si>
    <t>HPSS</t>
  </si>
  <si>
    <t>Additional soca</t>
  </si>
  <si>
    <t>ordered 21/109</t>
  </si>
  <si>
    <t xml:space="preserve">additional soca </t>
  </si>
  <si>
    <t xml:space="preserve">2 crew to assist Johnny for 1 day in, 1 day out </t>
  </si>
  <si>
    <t>Matty Stephenson &amp; Nick Beevers</t>
  </si>
  <si>
    <t xml:space="preserve">Festoon </t>
  </si>
  <si>
    <t xml:space="preserve">additional crew </t>
  </si>
  <si>
    <t>extra day, as requested by Thor</t>
  </si>
  <si>
    <t xml:space="preserve">extended furniture hire </t>
  </si>
  <si>
    <t xml:space="preserve">to extend hire </t>
  </si>
  <si>
    <t xml:space="preserve">requested quote </t>
  </si>
  <si>
    <t xml:space="preserve">additional stewarding </t>
  </si>
  <si>
    <t>extra person for 5 hours Fri &amp; Sat</t>
  </si>
  <si>
    <t>ordered 27/09</t>
  </si>
  <si>
    <t xml:space="preserve">more bits </t>
  </si>
  <si>
    <t xml:space="preserve">screws </t>
  </si>
  <si>
    <t>tg cc</t>
  </si>
  <si>
    <t>ply</t>
  </si>
  <si>
    <t>to cover drains</t>
  </si>
  <si>
    <t>adam cc</t>
  </si>
  <si>
    <t xml:space="preserve">smoke machine &amp; fluid </t>
  </si>
  <si>
    <t>Amazon</t>
  </si>
  <si>
    <t xml:space="preserve">To go in dispensary </t>
  </si>
  <si>
    <t>requested by Chloe</t>
  </si>
  <si>
    <t>B&amp;Q</t>
  </si>
  <si>
    <t xml:space="preserve">AL CC </t>
  </si>
  <si>
    <t xml:space="preserve">missing bits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</si>
</sst>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9" fillId="0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164" fontId="8" fillId="3" borderId="4" xfId="0" quotePrefix="1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2" xfId="0" quotePrefix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164" fontId="11" fillId="2" borderId="4" xfId="0" quotePrefix="1" applyNumberFormat="1" applyFont="1" applyFill="1" applyBorder="1" applyAlignment="1">
      <alignment horizontal="center" wrapText="1"/>
    </xf>
    <xf numFmtId="164" fontId="11" fillId="2" borderId="2" xfId="0" applyNumberFormat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164" fontId="8" fillId="4" borderId="1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5" borderId="0" xfId="0" quotePrefix="1" applyFont="1" applyFill="1" applyBorder="1" applyAlignment="1">
      <alignment horizontal="center" wrapText="1"/>
    </xf>
    <xf numFmtId="0" fontId="9" fillId="5" borderId="4" xfId="0" quotePrefix="1" applyFont="1" applyFill="1" applyBorder="1" applyAlignment="1">
      <alignment horizontal="center" wrapText="1"/>
    </xf>
    <xf numFmtId="0" fontId="2" fillId="5" borderId="4" xfId="0" quotePrefix="1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16" fontId="9" fillId="0" borderId="4" xfId="0" applyNumberFormat="1" applyFont="1" applyFill="1" applyBorder="1" applyAlignment="1">
      <alignment horizontal="center"/>
    </xf>
    <xf numFmtId="16" fontId="1" fillId="0" borderId="4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tabSelected="1" workbookViewId="0">
      <pane xSplit="5" ySplit="3" topLeftCell="F4" activePane="bottomRight" state="frozen"/>
      <selection pane="topRight" activeCell="G1" sqref="G1"/>
      <selection pane="bottomLeft" activeCell="A5" sqref="A5"/>
      <selection pane="bottomRight" activeCell="D14" sqref="D14"/>
    </sheetView>
  </sheetViews>
  <sheetFormatPr defaultColWidth="9.1328125" defaultRowHeight="14.25" x14ac:dyDescent="0.45"/>
  <cols>
    <col min="1" max="1" width="25.73046875" style="24" customWidth="1"/>
    <col min="2" max="2" width="21.86328125" style="24" customWidth="1"/>
    <col min="3" max="3" width="10.265625" style="24" customWidth="1"/>
    <col min="4" max="4" width="11" style="24" customWidth="1"/>
    <col min="5" max="5" width="31.73046875" style="24" customWidth="1"/>
    <col min="6" max="6" width="28.59765625" style="56" customWidth="1"/>
    <col min="7" max="7" width="26.59765625" style="24" customWidth="1"/>
    <col min="8" max="8" width="42.1328125" style="25" customWidth="1"/>
    <col min="9" max="9" width="20.3984375" style="65" customWidth="1"/>
    <col min="10" max="10" width="15.86328125" style="65" customWidth="1"/>
    <col min="11" max="11" width="12" style="24" customWidth="1"/>
    <col min="12" max="16384" width="9.1328125" style="26"/>
  </cols>
  <sheetData>
    <row r="1" spans="1:11" s="5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1" t="s">
        <v>41</v>
      </c>
      <c r="J1" s="1" t="s">
        <v>42</v>
      </c>
      <c r="K1" s="1" t="s">
        <v>8</v>
      </c>
    </row>
    <row r="2" spans="1:11" s="10" customFormat="1" ht="15.4" x14ac:dyDescent="0.45">
      <c r="A2" s="99" t="s">
        <v>9</v>
      </c>
      <c r="B2" s="100"/>
      <c r="C2" s="45"/>
      <c r="D2" s="59"/>
      <c r="E2" s="8"/>
      <c r="F2" s="67"/>
      <c r="G2" s="6"/>
      <c r="H2" s="12"/>
      <c r="I2" s="13"/>
      <c r="J2" s="13"/>
      <c r="K2" s="9"/>
    </row>
    <row r="3" spans="1:11" s="34" customFormat="1" ht="13.15" x14ac:dyDescent="0.4">
      <c r="A3" s="88" t="s">
        <v>117</v>
      </c>
      <c r="B3" s="87" t="s">
        <v>100</v>
      </c>
      <c r="C3" s="87">
        <v>3277</v>
      </c>
      <c r="D3" s="9"/>
      <c r="E3" s="8" t="s">
        <v>132</v>
      </c>
      <c r="F3" s="78"/>
      <c r="G3" s="6" t="s">
        <v>130</v>
      </c>
      <c r="H3" s="12"/>
      <c r="I3" s="96">
        <v>43010</v>
      </c>
      <c r="J3" s="13"/>
      <c r="K3" s="9"/>
    </row>
    <row r="4" spans="1:11" s="34" customFormat="1" ht="13.15" x14ac:dyDescent="0.4">
      <c r="A4" s="88" t="s">
        <v>116</v>
      </c>
      <c r="B4" s="87" t="s">
        <v>100</v>
      </c>
      <c r="C4" s="87">
        <v>2272.25</v>
      </c>
      <c r="D4" s="74"/>
      <c r="E4" s="69" t="s">
        <v>72</v>
      </c>
      <c r="F4" s="78"/>
      <c r="G4" s="67" t="s">
        <v>99</v>
      </c>
      <c r="H4" s="77"/>
      <c r="I4" s="78"/>
      <c r="J4" s="78"/>
      <c r="K4" s="74"/>
    </row>
    <row r="5" spans="1:11" s="34" customFormat="1" ht="13.15" x14ac:dyDescent="0.4">
      <c r="A5" s="88" t="s">
        <v>183</v>
      </c>
      <c r="B5" s="87" t="s">
        <v>100</v>
      </c>
      <c r="C5" s="94">
        <v>350</v>
      </c>
      <c r="D5" s="74"/>
      <c r="E5" s="69"/>
      <c r="F5" s="78"/>
      <c r="G5" s="67"/>
      <c r="H5" s="77"/>
      <c r="I5" s="78"/>
      <c r="J5" s="78"/>
      <c r="K5" s="74"/>
    </row>
    <row r="6" spans="1:11" s="34" customFormat="1" ht="13.15" x14ac:dyDescent="0.4">
      <c r="A6" s="88" t="s">
        <v>157</v>
      </c>
      <c r="B6" s="87" t="s">
        <v>156</v>
      </c>
      <c r="C6" s="87">
        <v>74.569999999999993</v>
      </c>
      <c r="D6" s="74"/>
      <c r="E6" s="69" t="s">
        <v>159</v>
      </c>
      <c r="F6" s="78"/>
      <c r="G6" s="67" t="s">
        <v>158</v>
      </c>
      <c r="H6" s="77"/>
      <c r="I6" s="78"/>
      <c r="J6" s="78"/>
      <c r="K6" s="74"/>
    </row>
    <row r="7" spans="1:11" s="34" customFormat="1" ht="13.15" x14ac:dyDescent="0.4">
      <c r="A7" s="88" t="s">
        <v>87</v>
      </c>
      <c r="B7" s="87" t="s">
        <v>88</v>
      </c>
      <c r="C7" s="87">
        <v>110</v>
      </c>
      <c r="D7" s="74"/>
      <c r="E7" s="69" t="s">
        <v>91</v>
      </c>
      <c r="F7" s="78"/>
      <c r="G7" s="67"/>
      <c r="H7" s="77"/>
      <c r="I7" s="78"/>
      <c r="J7" s="78" t="s">
        <v>125</v>
      </c>
      <c r="K7" s="74"/>
    </row>
    <row r="8" spans="1:11" s="34" customFormat="1" ht="13.15" x14ac:dyDescent="0.4">
      <c r="A8" s="88" t="s">
        <v>89</v>
      </c>
      <c r="B8" s="87" t="s">
        <v>90</v>
      </c>
      <c r="C8" s="87">
        <v>104.19</v>
      </c>
      <c r="D8" s="74"/>
      <c r="E8" s="69" t="s">
        <v>92</v>
      </c>
      <c r="F8" s="78"/>
      <c r="G8" s="67"/>
      <c r="H8" s="77"/>
      <c r="I8" s="78"/>
      <c r="J8" s="78" t="s">
        <v>125</v>
      </c>
      <c r="K8" s="74"/>
    </row>
    <row r="9" spans="1:11" s="34" customFormat="1" ht="13.15" x14ac:dyDescent="0.4">
      <c r="A9" s="88" t="s">
        <v>93</v>
      </c>
      <c r="B9" s="87" t="s">
        <v>90</v>
      </c>
      <c r="C9" s="87">
        <v>170.82</v>
      </c>
      <c r="D9" s="74"/>
      <c r="E9" s="69" t="s">
        <v>94</v>
      </c>
      <c r="F9" s="78"/>
      <c r="G9" s="67"/>
      <c r="H9" s="77"/>
      <c r="I9" s="78"/>
      <c r="J9" s="78" t="s">
        <v>125</v>
      </c>
      <c r="K9" s="74"/>
    </row>
    <row r="10" spans="1:11" s="34" customFormat="1" ht="13.15" x14ac:dyDescent="0.4">
      <c r="A10" s="88" t="s">
        <v>95</v>
      </c>
      <c r="B10" s="87" t="s">
        <v>96</v>
      </c>
      <c r="C10" s="87">
        <v>48.17</v>
      </c>
      <c r="D10" s="74"/>
      <c r="E10" s="69" t="s">
        <v>97</v>
      </c>
      <c r="F10" s="78"/>
      <c r="G10" s="67" t="s">
        <v>99</v>
      </c>
      <c r="H10" s="77"/>
      <c r="I10" s="78"/>
      <c r="J10" s="78" t="s">
        <v>125</v>
      </c>
      <c r="K10" s="74"/>
    </row>
    <row r="11" spans="1:11" s="34" customFormat="1" ht="13.15" x14ac:dyDescent="0.4">
      <c r="A11" s="88" t="s">
        <v>133</v>
      </c>
      <c r="B11" s="87" t="s">
        <v>134</v>
      </c>
      <c r="C11" s="87">
        <v>23.97</v>
      </c>
      <c r="D11" s="74"/>
      <c r="E11" s="69" t="s">
        <v>136</v>
      </c>
      <c r="F11" s="78"/>
      <c r="G11" s="67" t="s">
        <v>138</v>
      </c>
      <c r="H11" s="77"/>
      <c r="I11" s="78"/>
      <c r="J11" s="78"/>
      <c r="K11" s="74"/>
    </row>
    <row r="12" spans="1:11" s="34" customFormat="1" ht="13.15" x14ac:dyDescent="0.4">
      <c r="A12" s="88" t="s">
        <v>151</v>
      </c>
      <c r="B12" s="87" t="s">
        <v>135</v>
      </c>
      <c r="C12" s="87">
        <v>41.07</v>
      </c>
      <c r="D12" s="74"/>
      <c r="E12" s="69" t="s">
        <v>152</v>
      </c>
      <c r="F12" s="78"/>
      <c r="G12" s="67"/>
      <c r="H12" s="77"/>
      <c r="I12" s="78"/>
      <c r="J12" s="78" t="s">
        <v>150</v>
      </c>
      <c r="K12" s="74"/>
    </row>
    <row r="13" spans="1:11" s="34" customFormat="1" ht="13.15" x14ac:dyDescent="0.4">
      <c r="A13" s="88" t="s">
        <v>154</v>
      </c>
      <c r="B13" s="87" t="s">
        <v>153</v>
      </c>
      <c r="C13" s="87">
        <v>348.41</v>
      </c>
      <c r="D13" s="74"/>
      <c r="E13" s="69" t="s">
        <v>155</v>
      </c>
      <c r="F13" s="78"/>
      <c r="G13" s="67"/>
      <c r="H13" s="77"/>
      <c r="I13" s="78"/>
      <c r="J13" s="78" t="s">
        <v>150</v>
      </c>
      <c r="K13" s="74"/>
    </row>
    <row r="14" spans="1:11" s="34" customFormat="1" ht="13.15" x14ac:dyDescent="0.4">
      <c r="A14" s="88" t="s">
        <v>171</v>
      </c>
      <c r="B14" s="87" t="s">
        <v>135</v>
      </c>
      <c r="C14" s="87">
        <v>15.96</v>
      </c>
      <c r="D14" s="74"/>
      <c r="E14" s="69" t="s">
        <v>172</v>
      </c>
      <c r="F14" s="78"/>
      <c r="G14" s="67"/>
      <c r="H14" s="77"/>
      <c r="I14" s="78"/>
      <c r="J14" s="78" t="s">
        <v>173</v>
      </c>
      <c r="K14" s="74"/>
    </row>
    <row r="15" spans="1:11" s="34" customFormat="1" ht="13.15" x14ac:dyDescent="0.4">
      <c r="A15" s="88" t="s">
        <v>174</v>
      </c>
      <c r="B15" s="87" t="s">
        <v>135</v>
      </c>
      <c r="C15" s="87">
        <v>35</v>
      </c>
      <c r="D15" s="74"/>
      <c r="E15" s="69" t="s">
        <v>175</v>
      </c>
      <c r="F15" s="78"/>
      <c r="G15" s="67"/>
      <c r="H15" s="77"/>
      <c r="I15" s="78"/>
      <c r="J15" s="78" t="s">
        <v>176</v>
      </c>
      <c r="K15" s="74"/>
    </row>
    <row r="16" spans="1:11" s="34" customFormat="1" ht="13.15" x14ac:dyDescent="0.4">
      <c r="A16" s="88" t="s">
        <v>162</v>
      </c>
      <c r="B16" s="87" t="s">
        <v>28</v>
      </c>
      <c r="C16" s="87">
        <v>200</v>
      </c>
      <c r="D16" s="74"/>
      <c r="E16" s="69" t="s">
        <v>152</v>
      </c>
      <c r="F16" s="78"/>
      <c r="G16" s="67"/>
      <c r="H16" s="77"/>
      <c r="I16" s="78"/>
      <c r="J16" s="78"/>
      <c r="K16" s="74"/>
    </row>
    <row r="17" spans="1:11" s="34" customFormat="1" ht="13.15" x14ac:dyDescent="0.4">
      <c r="A17" s="88" t="s">
        <v>177</v>
      </c>
      <c r="B17" s="87" t="s">
        <v>178</v>
      </c>
      <c r="C17" s="87">
        <v>62.7</v>
      </c>
      <c r="D17" s="74"/>
      <c r="E17" s="69" t="s">
        <v>179</v>
      </c>
      <c r="F17" s="78" t="s">
        <v>180</v>
      </c>
      <c r="G17" s="67"/>
      <c r="H17" s="77"/>
      <c r="I17" s="78"/>
      <c r="J17" s="78" t="s">
        <v>150</v>
      </c>
      <c r="K17" s="74"/>
    </row>
    <row r="18" spans="1:11" s="34" customFormat="1" ht="13.15" x14ac:dyDescent="0.4">
      <c r="A18" s="76"/>
      <c r="B18" s="67"/>
      <c r="C18" s="67"/>
      <c r="D18" s="35"/>
      <c r="E18" s="69"/>
      <c r="F18" s="67"/>
      <c r="G18" s="67"/>
      <c r="H18" s="77"/>
      <c r="I18" s="78"/>
      <c r="J18" s="78"/>
      <c r="K18" s="74"/>
    </row>
    <row r="19" spans="1:11" s="10" customFormat="1" x14ac:dyDescent="0.45">
      <c r="A19" s="97" t="s">
        <v>10</v>
      </c>
      <c r="B19" s="98"/>
      <c r="C19" s="52"/>
      <c r="D19" s="53">
        <f>SUM(C3:C18)</f>
        <v>7134.1099999999988</v>
      </c>
      <c r="E19" s="30"/>
      <c r="F19" s="29"/>
      <c r="G19" s="29"/>
      <c r="H19" s="31"/>
      <c r="I19" s="63"/>
      <c r="J19" s="63"/>
      <c r="K19" s="32"/>
    </row>
    <row r="20" spans="1:11" s="10" customFormat="1" ht="15.4" x14ac:dyDescent="0.45">
      <c r="A20" s="101" t="s">
        <v>11</v>
      </c>
      <c r="B20" s="102"/>
      <c r="C20" s="59"/>
      <c r="D20" s="59"/>
      <c r="E20" s="84" t="s">
        <v>72</v>
      </c>
      <c r="F20" s="67"/>
      <c r="G20" s="6"/>
      <c r="H20" s="12"/>
      <c r="I20" s="13"/>
      <c r="J20" s="13"/>
      <c r="K20" s="9"/>
    </row>
    <row r="21" spans="1:11" s="81" customFormat="1" ht="13.15" x14ac:dyDescent="0.4">
      <c r="A21" s="86" t="s">
        <v>50</v>
      </c>
      <c r="B21" s="86" t="s">
        <v>62</v>
      </c>
      <c r="C21" s="86">
        <v>425.6</v>
      </c>
      <c r="D21" s="80"/>
      <c r="E21" s="69" t="s">
        <v>63</v>
      </c>
      <c r="F21" s="67"/>
      <c r="G21" s="67" t="s">
        <v>98</v>
      </c>
      <c r="H21" s="82"/>
      <c r="I21" s="67"/>
      <c r="J21" s="67"/>
      <c r="K21" s="74"/>
    </row>
    <row r="22" spans="1:11" s="34" customFormat="1" ht="13.15" x14ac:dyDescent="0.4">
      <c r="A22" s="86" t="s">
        <v>51</v>
      </c>
      <c r="B22" s="86" t="s">
        <v>62</v>
      </c>
      <c r="C22" s="87">
        <v>182.4</v>
      </c>
      <c r="D22" s="35"/>
      <c r="E22" s="8" t="s">
        <v>64</v>
      </c>
      <c r="F22" s="67" t="s">
        <v>52</v>
      </c>
      <c r="G22" s="67" t="s">
        <v>98</v>
      </c>
      <c r="H22" s="12"/>
      <c r="I22" s="13"/>
      <c r="J22" s="13"/>
      <c r="K22" s="9"/>
    </row>
    <row r="23" spans="1:11" s="34" customFormat="1" ht="13.15" x14ac:dyDescent="0.4">
      <c r="A23" s="86" t="s">
        <v>49</v>
      </c>
      <c r="B23" s="86" t="s">
        <v>62</v>
      </c>
      <c r="C23" s="87">
        <v>0</v>
      </c>
      <c r="D23" s="35"/>
      <c r="E23" s="69"/>
      <c r="F23" s="67"/>
      <c r="G23" s="67" t="s">
        <v>98</v>
      </c>
      <c r="H23" s="77"/>
      <c r="I23" s="78"/>
      <c r="J23" s="78"/>
      <c r="K23" s="74"/>
    </row>
    <row r="24" spans="1:11" s="34" customFormat="1" ht="25.9" x14ac:dyDescent="0.4">
      <c r="A24" s="86" t="s">
        <v>53</v>
      </c>
      <c r="B24" s="86" t="s">
        <v>62</v>
      </c>
      <c r="C24" s="87">
        <v>82</v>
      </c>
      <c r="D24" s="35"/>
      <c r="E24" s="69" t="s">
        <v>76</v>
      </c>
      <c r="F24" s="67"/>
      <c r="G24" s="67" t="s">
        <v>98</v>
      </c>
      <c r="H24" s="77"/>
      <c r="I24" s="78"/>
      <c r="J24" s="78"/>
      <c r="K24" s="74"/>
    </row>
    <row r="25" spans="1:11" s="34" customFormat="1" ht="13.15" x14ac:dyDescent="0.4">
      <c r="A25" s="80"/>
      <c r="B25" s="80"/>
      <c r="C25" s="67"/>
      <c r="D25" s="35"/>
      <c r="E25" s="69"/>
      <c r="F25" s="67"/>
      <c r="G25" s="67"/>
      <c r="H25" s="77"/>
      <c r="I25" s="78"/>
      <c r="J25" s="78"/>
      <c r="K25" s="74"/>
    </row>
    <row r="26" spans="1:11" s="34" customFormat="1" ht="13.15" x14ac:dyDescent="0.4">
      <c r="A26" s="97" t="s">
        <v>13</v>
      </c>
      <c r="B26" s="98"/>
      <c r="C26" s="52"/>
      <c r="D26" s="53">
        <f>SUM(C21:C25)</f>
        <v>690</v>
      </c>
      <c r="E26" s="30"/>
      <c r="F26" s="29"/>
      <c r="G26" s="29"/>
      <c r="H26" s="31"/>
      <c r="I26" s="63"/>
      <c r="J26" s="63"/>
      <c r="K26" s="32"/>
    </row>
    <row r="27" spans="1:11" s="10" customFormat="1" ht="15.4" x14ac:dyDescent="0.45">
      <c r="A27" s="101" t="s">
        <v>14</v>
      </c>
      <c r="B27" s="102"/>
      <c r="C27" s="38"/>
      <c r="D27" s="59"/>
      <c r="E27" s="8"/>
      <c r="F27" s="67"/>
      <c r="G27" s="6"/>
      <c r="H27" s="12"/>
      <c r="I27" s="13"/>
      <c r="J27" s="13"/>
      <c r="K27" s="9"/>
    </row>
    <row r="28" spans="1:11" s="34" customFormat="1" ht="38.65" x14ac:dyDescent="0.4">
      <c r="A28" s="88" t="s">
        <v>101</v>
      </c>
      <c r="B28" s="87" t="s">
        <v>126</v>
      </c>
      <c r="C28" s="87">
        <v>950</v>
      </c>
      <c r="D28" s="35"/>
      <c r="E28" s="8" t="s">
        <v>102</v>
      </c>
      <c r="F28" s="67" t="s">
        <v>131</v>
      </c>
      <c r="G28" s="6" t="s">
        <v>130</v>
      </c>
      <c r="H28" s="12"/>
      <c r="I28" s="13"/>
      <c r="J28" s="13"/>
      <c r="K28" s="9"/>
    </row>
    <row r="29" spans="1:11" s="34" customFormat="1" ht="13.15" x14ac:dyDescent="0.4">
      <c r="A29" s="88" t="s">
        <v>103</v>
      </c>
      <c r="B29" s="87" t="s">
        <v>104</v>
      </c>
      <c r="C29" s="87">
        <v>865.63</v>
      </c>
      <c r="D29" s="35"/>
      <c r="E29" s="69" t="s">
        <v>139</v>
      </c>
      <c r="F29" s="67" t="s">
        <v>119</v>
      </c>
      <c r="G29" s="67" t="s">
        <v>118</v>
      </c>
      <c r="H29" s="77"/>
      <c r="I29" s="78"/>
      <c r="J29" s="78"/>
      <c r="K29" s="74"/>
    </row>
    <row r="30" spans="1:11" s="34" customFormat="1" ht="13.15" x14ac:dyDescent="0.4">
      <c r="A30" s="11"/>
      <c r="B30" s="6"/>
      <c r="C30" s="35"/>
      <c r="D30" s="35"/>
      <c r="E30" s="8"/>
      <c r="F30" s="67"/>
      <c r="G30" s="6"/>
      <c r="H30" s="12"/>
      <c r="I30" s="13"/>
      <c r="J30" s="13"/>
      <c r="K30" s="9"/>
    </row>
    <row r="31" spans="1:11" s="10" customFormat="1" x14ac:dyDescent="0.45">
      <c r="A31" s="97" t="s">
        <v>15</v>
      </c>
      <c r="B31" s="98"/>
      <c r="C31" s="52"/>
      <c r="D31" s="53">
        <f>SUM(C28:C30)</f>
        <v>1815.63</v>
      </c>
      <c r="E31" s="30"/>
      <c r="F31" s="29"/>
      <c r="G31" s="29"/>
      <c r="H31" s="31"/>
      <c r="I31" s="63"/>
      <c r="J31" s="63"/>
      <c r="K31" s="32"/>
    </row>
    <row r="32" spans="1:11" s="10" customFormat="1" ht="15.4" x14ac:dyDescent="0.45">
      <c r="A32" s="101" t="s">
        <v>16</v>
      </c>
      <c r="B32" s="102"/>
      <c r="C32" s="59"/>
      <c r="D32" s="59"/>
      <c r="E32" s="84" t="s">
        <v>68</v>
      </c>
      <c r="F32" s="67"/>
      <c r="G32" s="6"/>
      <c r="H32" s="12"/>
      <c r="I32" s="13"/>
      <c r="J32" s="13"/>
      <c r="K32" s="9"/>
    </row>
    <row r="33" spans="1:11" s="34" customFormat="1" ht="13.15" x14ac:dyDescent="0.4">
      <c r="A33" s="88" t="s">
        <v>120</v>
      </c>
      <c r="B33" s="87" t="s">
        <v>55</v>
      </c>
      <c r="C33" s="87">
        <v>736</v>
      </c>
      <c r="D33" s="35"/>
      <c r="E33" s="8" t="s">
        <v>121</v>
      </c>
      <c r="F33" s="67"/>
      <c r="G33" s="6" t="s">
        <v>130</v>
      </c>
      <c r="H33" s="12"/>
      <c r="I33" s="13"/>
      <c r="J33" s="13"/>
      <c r="K33" s="9"/>
    </row>
    <row r="34" spans="1:11" s="34" customFormat="1" ht="13.15" x14ac:dyDescent="0.4">
      <c r="A34" s="88" t="s">
        <v>54</v>
      </c>
      <c r="B34" s="87" t="s">
        <v>55</v>
      </c>
      <c r="C34" s="87">
        <v>80</v>
      </c>
      <c r="D34" s="35"/>
      <c r="E34" s="69" t="s">
        <v>129</v>
      </c>
      <c r="F34" s="67"/>
      <c r="G34" s="67" t="s">
        <v>130</v>
      </c>
      <c r="H34" s="77"/>
      <c r="I34" s="78"/>
      <c r="J34" s="78"/>
      <c r="K34" s="74"/>
    </row>
    <row r="35" spans="1:11" s="34" customFormat="1" ht="13.15" x14ac:dyDescent="0.4">
      <c r="A35" s="88" t="s">
        <v>84</v>
      </c>
      <c r="B35" s="87" t="s">
        <v>55</v>
      </c>
      <c r="C35" s="87">
        <v>1298.25</v>
      </c>
      <c r="D35" s="35"/>
      <c r="E35" s="83"/>
      <c r="F35" s="67"/>
      <c r="G35" s="67" t="s">
        <v>130</v>
      </c>
      <c r="H35" s="77"/>
      <c r="I35" s="78"/>
      <c r="J35" s="78"/>
      <c r="K35" s="74"/>
    </row>
    <row r="36" spans="1:11" s="34" customFormat="1" ht="13.15" x14ac:dyDescent="0.4">
      <c r="A36" s="88" t="s">
        <v>67</v>
      </c>
      <c r="B36" s="87" t="s">
        <v>55</v>
      </c>
      <c r="C36" s="87">
        <v>480</v>
      </c>
      <c r="D36" s="35"/>
      <c r="E36" s="69" t="s">
        <v>122</v>
      </c>
      <c r="F36" s="67"/>
      <c r="G36" s="67" t="s">
        <v>130</v>
      </c>
      <c r="H36" s="77"/>
      <c r="I36" s="78"/>
      <c r="J36" s="78"/>
      <c r="K36" s="74"/>
    </row>
    <row r="37" spans="1:11" s="34" customFormat="1" ht="15.75" customHeight="1" x14ac:dyDescent="0.4">
      <c r="A37" s="88" t="s">
        <v>53</v>
      </c>
      <c r="B37" s="87" t="s">
        <v>55</v>
      </c>
      <c r="C37" s="87">
        <v>1000</v>
      </c>
      <c r="D37" s="35"/>
      <c r="E37" s="69"/>
      <c r="F37" s="67"/>
      <c r="G37" s="67" t="s">
        <v>130</v>
      </c>
      <c r="H37" s="77"/>
      <c r="I37" s="78"/>
      <c r="J37" s="78"/>
      <c r="K37" s="74"/>
    </row>
    <row r="38" spans="1:11" s="34" customFormat="1" ht="15.75" customHeight="1" x14ac:dyDescent="0.4">
      <c r="A38" s="76"/>
      <c r="B38" s="67"/>
      <c r="C38" s="67"/>
      <c r="D38" s="35"/>
      <c r="E38" s="69"/>
      <c r="F38" s="67"/>
      <c r="G38" s="67"/>
      <c r="H38" s="77"/>
      <c r="I38" s="78"/>
      <c r="J38" s="78"/>
      <c r="K38" s="74"/>
    </row>
    <row r="39" spans="1:11" s="34" customFormat="1" ht="15.75" customHeight="1" x14ac:dyDescent="0.4">
      <c r="A39" s="88" t="s">
        <v>85</v>
      </c>
      <c r="B39" s="87" t="s">
        <v>86</v>
      </c>
      <c r="C39" s="87">
        <v>665</v>
      </c>
      <c r="D39" s="35"/>
      <c r="E39" s="69"/>
      <c r="F39" s="67"/>
      <c r="G39" s="67" t="s">
        <v>137</v>
      </c>
      <c r="H39" s="77"/>
      <c r="I39" s="78"/>
      <c r="J39" s="78"/>
      <c r="K39" s="74"/>
    </row>
    <row r="40" spans="1:11" s="34" customFormat="1" ht="13.15" x14ac:dyDescent="0.4">
      <c r="A40" s="76"/>
      <c r="B40" s="67"/>
      <c r="C40" s="67"/>
      <c r="D40" s="35"/>
      <c r="E40" s="69"/>
      <c r="F40" s="67"/>
      <c r="G40" s="67"/>
      <c r="H40" s="77"/>
      <c r="I40" s="78"/>
      <c r="J40" s="78"/>
      <c r="K40" s="74"/>
    </row>
    <row r="41" spans="1:11" s="34" customFormat="1" ht="13.15" x14ac:dyDescent="0.4">
      <c r="A41" s="88" t="s">
        <v>56</v>
      </c>
      <c r="B41" s="87" t="s">
        <v>57</v>
      </c>
      <c r="C41" s="87">
        <v>1093.8</v>
      </c>
      <c r="D41" s="35"/>
      <c r="E41" s="69" t="s">
        <v>58</v>
      </c>
      <c r="F41" s="67"/>
      <c r="G41" s="67" t="s">
        <v>138</v>
      </c>
      <c r="H41" s="77"/>
      <c r="I41" s="78"/>
      <c r="J41" s="78"/>
      <c r="K41" s="74"/>
    </row>
    <row r="42" spans="1:11" s="34" customFormat="1" ht="13.15" x14ac:dyDescent="0.4">
      <c r="A42" s="88" t="s">
        <v>65</v>
      </c>
      <c r="B42" s="87" t="s">
        <v>66</v>
      </c>
      <c r="C42" s="87">
        <v>120</v>
      </c>
      <c r="D42" s="35"/>
      <c r="E42" s="69" t="s">
        <v>149</v>
      </c>
      <c r="F42" s="67"/>
      <c r="G42" s="67" t="s">
        <v>138</v>
      </c>
      <c r="H42" s="77"/>
      <c r="I42" s="78"/>
      <c r="J42" s="78"/>
      <c r="K42" s="74"/>
    </row>
    <row r="43" spans="1:11" s="34" customFormat="1" ht="13.15" x14ac:dyDescent="0.4">
      <c r="A43" s="88" t="s">
        <v>147</v>
      </c>
      <c r="B43" s="87" t="s">
        <v>148</v>
      </c>
      <c r="C43" s="87"/>
      <c r="D43" s="35">
        <v>560</v>
      </c>
      <c r="E43" s="69"/>
      <c r="F43" s="67"/>
      <c r="G43" s="67"/>
      <c r="H43" s="77"/>
      <c r="I43" s="78"/>
      <c r="J43" s="78"/>
      <c r="K43" s="74"/>
    </row>
    <row r="44" spans="1:11" s="10" customFormat="1" x14ac:dyDescent="0.45">
      <c r="A44" s="88" t="s">
        <v>53</v>
      </c>
      <c r="B44" s="87" t="s">
        <v>57</v>
      </c>
      <c r="C44" s="87">
        <v>260</v>
      </c>
      <c r="D44" s="7"/>
      <c r="E44" s="8"/>
      <c r="F44" s="67"/>
      <c r="G44" s="67" t="s">
        <v>138</v>
      </c>
      <c r="H44" s="12"/>
      <c r="I44" s="13"/>
      <c r="J44" s="13"/>
      <c r="K44" s="9"/>
    </row>
    <row r="45" spans="1:11" s="10" customFormat="1" x14ac:dyDescent="0.45">
      <c r="A45" s="97" t="s">
        <v>17</v>
      </c>
      <c r="B45" s="98"/>
      <c r="C45" s="52"/>
      <c r="D45" s="53">
        <f>SUM(C33:C44)</f>
        <v>5733.05</v>
      </c>
      <c r="E45" s="30"/>
      <c r="F45" s="29"/>
      <c r="G45" s="29"/>
      <c r="H45" s="31"/>
      <c r="I45" s="63"/>
      <c r="J45" s="63"/>
      <c r="K45" s="32"/>
    </row>
    <row r="46" spans="1:11" s="10" customFormat="1" ht="15.4" x14ac:dyDescent="0.45">
      <c r="A46" s="101" t="s">
        <v>18</v>
      </c>
      <c r="B46" s="102"/>
      <c r="C46" s="38"/>
      <c r="D46" s="59"/>
      <c r="E46" s="8"/>
      <c r="F46" s="67"/>
      <c r="G46" s="6"/>
      <c r="H46" s="12"/>
      <c r="I46" s="13"/>
      <c r="J46" s="13"/>
      <c r="K46" s="9"/>
    </row>
    <row r="47" spans="1:11" s="34" customFormat="1" ht="13.15" x14ac:dyDescent="0.4">
      <c r="A47" s="86" t="s">
        <v>59</v>
      </c>
      <c r="B47" s="86" t="s">
        <v>71</v>
      </c>
      <c r="C47" s="92">
        <v>70</v>
      </c>
      <c r="D47" s="35"/>
      <c r="E47" s="8" t="s">
        <v>123</v>
      </c>
      <c r="F47" s="69" t="s">
        <v>60</v>
      </c>
      <c r="G47" s="67" t="s">
        <v>141</v>
      </c>
      <c r="H47" s="12"/>
      <c r="I47" s="13"/>
      <c r="J47" s="13"/>
      <c r="K47" s="9"/>
    </row>
    <row r="48" spans="1:11" s="34" customFormat="1" ht="13.15" x14ac:dyDescent="0.4">
      <c r="A48" s="86" t="s">
        <v>61</v>
      </c>
      <c r="B48" s="86" t="s">
        <v>71</v>
      </c>
      <c r="C48" s="92">
        <v>68.75</v>
      </c>
      <c r="D48" s="35"/>
      <c r="E48" s="69" t="s">
        <v>124</v>
      </c>
      <c r="F48" s="67" t="s">
        <v>58</v>
      </c>
      <c r="G48" s="67" t="s">
        <v>141</v>
      </c>
      <c r="H48" s="77"/>
      <c r="I48" s="78"/>
      <c r="J48" s="78"/>
      <c r="K48" s="74"/>
    </row>
    <row r="49" spans="1:16" s="34" customFormat="1" ht="13.15" x14ac:dyDescent="0.4">
      <c r="A49" s="86" t="s">
        <v>53</v>
      </c>
      <c r="B49" s="86" t="s">
        <v>71</v>
      </c>
      <c r="C49" s="92">
        <v>100</v>
      </c>
      <c r="D49" s="35"/>
      <c r="E49" s="69"/>
      <c r="F49" s="67"/>
      <c r="G49" s="67" t="s">
        <v>141</v>
      </c>
      <c r="H49" s="77"/>
      <c r="I49" s="78"/>
      <c r="J49" s="78"/>
      <c r="K49" s="74"/>
    </row>
    <row r="50" spans="1:16" s="34" customFormat="1" ht="13.15" x14ac:dyDescent="0.4">
      <c r="A50" s="80"/>
      <c r="B50" s="80"/>
      <c r="C50" s="35"/>
      <c r="D50" s="35"/>
      <c r="E50" s="69"/>
      <c r="F50" s="67"/>
      <c r="G50" s="67"/>
      <c r="H50" s="77"/>
      <c r="I50" s="78"/>
      <c r="J50" s="78"/>
      <c r="K50" s="74"/>
    </row>
    <row r="51" spans="1:16" s="10" customFormat="1" x14ac:dyDescent="0.45">
      <c r="A51" s="97" t="s">
        <v>19</v>
      </c>
      <c r="B51" s="98"/>
      <c r="C51" s="52"/>
      <c r="D51" s="53">
        <f>SUM(C47:C50)</f>
        <v>238.75</v>
      </c>
      <c r="E51" s="30"/>
      <c r="F51" s="29"/>
      <c r="G51" s="29"/>
      <c r="H51" s="31"/>
      <c r="I51" s="63"/>
      <c r="J51" s="63"/>
      <c r="K51" s="32"/>
    </row>
    <row r="52" spans="1:16" s="10" customFormat="1" ht="15.4" x14ac:dyDescent="0.45">
      <c r="A52" s="101" t="s">
        <v>20</v>
      </c>
      <c r="B52" s="102"/>
      <c r="C52" s="59"/>
      <c r="D52" s="59"/>
      <c r="E52" s="8"/>
      <c r="F52" s="67"/>
      <c r="G52" s="6"/>
      <c r="H52" s="12"/>
      <c r="I52" s="13"/>
      <c r="J52" s="13"/>
      <c r="K52" s="9"/>
    </row>
    <row r="53" spans="1:16" s="34" customFormat="1" ht="26.25" x14ac:dyDescent="0.45">
      <c r="A53" s="86" t="s">
        <v>73</v>
      </c>
      <c r="B53" s="86" t="s">
        <v>69</v>
      </c>
      <c r="C53" s="93">
        <v>800</v>
      </c>
      <c r="D53" s="79"/>
      <c r="E53" s="69" t="s">
        <v>160</v>
      </c>
      <c r="F53" s="85" t="s">
        <v>70</v>
      </c>
      <c r="G53" s="67" t="s">
        <v>161</v>
      </c>
      <c r="H53" s="70"/>
      <c r="I53" s="71"/>
      <c r="J53" s="72"/>
      <c r="K53" s="73"/>
      <c r="L53" s="73"/>
      <c r="M53" s="79"/>
      <c r="N53" s="75"/>
      <c r="O53" s="75"/>
      <c r="P53" s="75"/>
    </row>
    <row r="54" spans="1:16" s="34" customFormat="1" x14ac:dyDescent="0.45">
      <c r="A54" s="86" t="s">
        <v>140</v>
      </c>
      <c r="B54" s="86" t="s">
        <v>74</v>
      </c>
      <c r="C54" s="91">
        <v>895.2</v>
      </c>
      <c r="D54" s="79"/>
      <c r="E54" s="69" t="s">
        <v>142</v>
      </c>
      <c r="F54" s="85" t="s">
        <v>75</v>
      </c>
      <c r="G54" s="67" t="s">
        <v>141</v>
      </c>
      <c r="H54" s="70"/>
      <c r="I54" s="95">
        <v>42998</v>
      </c>
      <c r="J54" s="72"/>
      <c r="K54" s="73"/>
      <c r="L54" s="75"/>
      <c r="M54" s="66"/>
      <c r="N54" s="75"/>
      <c r="O54" s="75"/>
      <c r="P54" s="75"/>
    </row>
    <row r="55" spans="1:16" s="34" customFormat="1" x14ac:dyDescent="0.45">
      <c r="A55" s="86" t="s">
        <v>163</v>
      </c>
      <c r="B55" s="86" t="s">
        <v>74</v>
      </c>
      <c r="C55" s="91">
        <v>278.10000000000002</v>
      </c>
      <c r="D55" s="79"/>
      <c r="E55" s="69" t="s">
        <v>164</v>
      </c>
      <c r="F55" s="85"/>
      <c r="G55" s="67"/>
      <c r="H55" s="70"/>
      <c r="I55" s="95"/>
      <c r="J55" s="72"/>
      <c r="K55" s="73"/>
      <c r="L55" s="75"/>
      <c r="M55" s="66"/>
      <c r="N55" s="75"/>
      <c r="O55" s="75"/>
      <c r="P55" s="75"/>
    </row>
    <row r="56" spans="1:16" s="34" customFormat="1" x14ac:dyDescent="0.45">
      <c r="A56" s="86" t="s">
        <v>143</v>
      </c>
      <c r="B56" s="86" t="s">
        <v>74</v>
      </c>
      <c r="C56" s="91">
        <v>309</v>
      </c>
      <c r="D56" s="79"/>
      <c r="E56" s="69"/>
      <c r="F56" s="85"/>
      <c r="G56" s="67" t="s">
        <v>167</v>
      </c>
      <c r="H56" s="70"/>
      <c r="I56" s="71"/>
      <c r="J56" s="72"/>
      <c r="K56" s="73"/>
      <c r="L56" s="75"/>
      <c r="M56" s="66"/>
      <c r="N56" s="75"/>
      <c r="O56" s="75"/>
      <c r="P56" s="75"/>
    </row>
    <row r="57" spans="1:16" s="34" customFormat="1" ht="13.15" x14ac:dyDescent="0.4">
      <c r="A57" s="80"/>
      <c r="B57" s="33"/>
      <c r="C57" s="62"/>
      <c r="D57" s="35"/>
      <c r="E57" s="8"/>
      <c r="F57" s="67"/>
      <c r="G57" s="6"/>
      <c r="H57" s="12"/>
      <c r="I57" s="13"/>
      <c r="J57" s="13"/>
      <c r="K57" s="9"/>
    </row>
    <row r="58" spans="1:16" s="10" customFormat="1" x14ac:dyDescent="0.45">
      <c r="A58" s="97" t="s">
        <v>21</v>
      </c>
      <c r="B58" s="98"/>
      <c r="C58" s="52"/>
      <c r="D58" s="53">
        <f>SUM(C53:C57)</f>
        <v>2282.3000000000002</v>
      </c>
      <c r="E58" s="30"/>
      <c r="F58" s="29"/>
      <c r="G58" s="29"/>
      <c r="H58" s="31"/>
      <c r="I58" s="63"/>
      <c r="J58" s="63"/>
      <c r="K58" s="32"/>
    </row>
    <row r="59" spans="1:16" s="10" customFormat="1" ht="15.4" x14ac:dyDescent="0.45">
      <c r="A59" s="101" t="s">
        <v>22</v>
      </c>
      <c r="B59" s="102"/>
      <c r="C59" s="38"/>
      <c r="D59" s="59"/>
      <c r="E59" s="8"/>
      <c r="F59" s="67"/>
      <c r="G59" s="6"/>
      <c r="H59" s="12"/>
      <c r="I59" s="13"/>
      <c r="J59" s="13"/>
      <c r="K59" s="9"/>
    </row>
    <row r="60" spans="1:16" s="75" customFormat="1" ht="12.75" customHeight="1" x14ac:dyDescent="0.45">
      <c r="A60" s="76"/>
      <c r="B60" s="67"/>
      <c r="C60" s="67"/>
      <c r="D60" s="68"/>
      <c r="E60" s="69"/>
      <c r="F60" s="67"/>
      <c r="G60" s="67"/>
      <c r="H60" s="77"/>
      <c r="I60" s="78"/>
      <c r="J60" s="78"/>
      <c r="K60" s="74"/>
    </row>
    <row r="61" spans="1:16" s="75" customFormat="1" ht="12.75" customHeight="1" x14ac:dyDescent="0.45">
      <c r="A61" s="89" t="s">
        <v>81</v>
      </c>
      <c r="B61" s="90" t="s">
        <v>82</v>
      </c>
      <c r="C61" s="90">
        <v>148</v>
      </c>
      <c r="D61" s="68"/>
      <c r="E61" s="69" t="s">
        <v>83</v>
      </c>
      <c r="F61" s="67"/>
      <c r="G61" s="67" t="s">
        <v>138</v>
      </c>
      <c r="H61" s="77"/>
      <c r="I61" s="78"/>
      <c r="J61" s="78"/>
      <c r="K61" s="74"/>
    </row>
    <row r="62" spans="1:16" s="75" customFormat="1" ht="12.75" customHeight="1" x14ac:dyDescent="0.45">
      <c r="A62" s="76"/>
      <c r="B62" s="67"/>
      <c r="C62" s="78"/>
      <c r="D62" s="68"/>
      <c r="E62" s="69"/>
      <c r="F62" s="67"/>
      <c r="G62" s="67"/>
      <c r="H62" s="77"/>
      <c r="I62" s="78"/>
      <c r="J62" s="78"/>
      <c r="K62" s="74"/>
    </row>
    <row r="63" spans="1:16" s="75" customFormat="1" ht="12.75" customHeight="1" x14ac:dyDescent="0.45">
      <c r="A63" s="88" t="s">
        <v>144</v>
      </c>
      <c r="B63" s="87" t="s">
        <v>145</v>
      </c>
      <c r="C63" s="87">
        <v>19.84</v>
      </c>
      <c r="D63" s="68"/>
      <c r="E63" s="69" t="s">
        <v>146</v>
      </c>
      <c r="F63" s="21"/>
      <c r="G63" s="67"/>
      <c r="H63" s="77"/>
      <c r="I63" s="78"/>
      <c r="J63" s="78" t="s">
        <v>150</v>
      </c>
      <c r="K63" s="74"/>
    </row>
    <row r="64" spans="1:16" s="75" customFormat="1" ht="12.75" customHeight="1" x14ac:dyDescent="0.45">
      <c r="A64" s="76"/>
      <c r="B64" s="67"/>
      <c r="C64" s="78"/>
      <c r="D64" s="68"/>
      <c r="E64" s="69"/>
      <c r="F64" s="67"/>
      <c r="G64" s="67"/>
      <c r="H64" s="77"/>
      <c r="I64" s="78"/>
      <c r="J64" s="78"/>
      <c r="K64" s="74"/>
    </row>
    <row r="65" spans="1:11" s="75" customFormat="1" ht="12.75" customHeight="1" x14ac:dyDescent="0.45">
      <c r="A65" s="88" t="s">
        <v>105</v>
      </c>
      <c r="B65" s="87" t="s">
        <v>106</v>
      </c>
      <c r="C65" s="87">
        <v>154.79</v>
      </c>
      <c r="D65" s="68"/>
      <c r="E65" s="69" t="s">
        <v>107</v>
      </c>
      <c r="F65" s="67"/>
      <c r="G65" s="67"/>
      <c r="H65" s="77"/>
      <c r="I65" s="78"/>
      <c r="J65" s="78" t="s">
        <v>125</v>
      </c>
      <c r="K65" s="74"/>
    </row>
    <row r="66" spans="1:11" s="75" customFormat="1" ht="12.75" customHeight="1" x14ac:dyDescent="0.45">
      <c r="A66" s="76"/>
      <c r="B66" s="67"/>
      <c r="C66" s="78"/>
      <c r="D66" s="68"/>
      <c r="E66" s="69"/>
      <c r="F66" s="67"/>
      <c r="G66" s="67"/>
      <c r="H66" s="77"/>
      <c r="I66" s="78"/>
      <c r="J66" s="78"/>
      <c r="K66" s="74"/>
    </row>
    <row r="67" spans="1:11" s="75" customFormat="1" ht="12.75" customHeight="1" x14ac:dyDescent="0.45">
      <c r="A67" s="88" t="s">
        <v>111</v>
      </c>
      <c r="B67" s="87" t="s">
        <v>112</v>
      </c>
      <c r="C67" s="87">
        <v>214</v>
      </c>
      <c r="D67" s="68"/>
      <c r="E67" s="69" t="s">
        <v>113</v>
      </c>
      <c r="F67" s="67" t="s">
        <v>80</v>
      </c>
      <c r="G67" s="67" t="s">
        <v>114</v>
      </c>
      <c r="H67" s="77"/>
      <c r="I67" s="78"/>
      <c r="J67" s="78" t="s">
        <v>115</v>
      </c>
      <c r="K67" s="74"/>
    </row>
    <row r="68" spans="1:11" s="75" customFormat="1" ht="12.75" customHeight="1" x14ac:dyDescent="0.45">
      <c r="A68" s="88" t="s">
        <v>165</v>
      </c>
      <c r="B68" s="87" t="s">
        <v>112</v>
      </c>
      <c r="C68" s="87">
        <v>84.05</v>
      </c>
      <c r="D68" s="68"/>
      <c r="E68" s="69" t="s">
        <v>166</v>
      </c>
      <c r="F68" s="67"/>
      <c r="G68" s="67"/>
      <c r="H68" s="77"/>
      <c r="I68" s="78"/>
      <c r="J68" s="78" t="s">
        <v>115</v>
      </c>
      <c r="K68" s="74"/>
    </row>
    <row r="69" spans="1:11" s="75" customFormat="1" ht="12.75" customHeight="1" x14ac:dyDescent="0.45">
      <c r="A69" s="88" t="s">
        <v>165</v>
      </c>
      <c r="B69" s="87" t="s">
        <v>112</v>
      </c>
      <c r="C69" s="87">
        <v>104.9</v>
      </c>
      <c r="D69" s="68"/>
      <c r="E69" s="69"/>
      <c r="F69" s="67"/>
      <c r="G69" s="67"/>
      <c r="H69" s="77"/>
      <c r="I69" s="78"/>
      <c r="J69" s="78" t="s">
        <v>115</v>
      </c>
      <c r="K69" s="74"/>
    </row>
    <row r="70" spans="1:11" s="75" customFormat="1" ht="12.75" customHeight="1" x14ac:dyDescent="0.45">
      <c r="A70" s="88" t="s">
        <v>171</v>
      </c>
      <c r="B70" s="87" t="s">
        <v>181</v>
      </c>
      <c r="C70" s="87">
        <v>44.42</v>
      </c>
      <c r="D70" s="68"/>
      <c r="E70" s="69"/>
      <c r="F70" s="67"/>
      <c r="G70" s="67"/>
      <c r="H70" s="77"/>
      <c r="I70" s="78"/>
      <c r="J70" s="78" t="s">
        <v>182</v>
      </c>
      <c r="K70" s="74"/>
    </row>
    <row r="71" spans="1:11" s="75" customFormat="1" ht="12.75" customHeight="1" x14ac:dyDescent="0.45">
      <c r="A71" s="76"/>
      <c r="B71" s="67"/>
      <c r="C71" s="67"/>
      <c r="D71" s="68"/>
      <c r="E71" s="69"/>
      <c r="F71" s="67"/>
      <c r="G71" s="67"/>
      <c r="H71" s="77"/>
      <c r="I71" s="78"/>
      <c r="J71" s="78"/>
      <c r="K71" s="74"/>
    </row>
    <row r="72" spans="1:11" s="75" customFormat="1" ht="26.25" x14ac:dyDescent="0.45">
      <c r="A72" s="88" t="s">
        <v>108</v>
      </c>
      <c r="B72" s="87" t="s">
        <v>77</v>
      </c>
      <c r="C72" s="87">
        <v>100</v>
      </c>
      <c r="D72" s="68"/>
      <c r="E72" s="69" t="s">
        <v>78</v>
      </c>
      <c r="F72" s="67" t="s">
        <v>80</v>
      </c>
      <c r="G72" s="67" t="s">
        <v>127</v>
      </c>
      <c r="H72" s="77"/>
      <c r="I72" s="96">
        <v>43013</v>
      </c>
      <c r="J72" s="78"/>
      <c r="K72" s="74"/>
    </row>
    <row r="73" spans="1:11" s="75" customFormat="1" x14ac:dyDescent="0.45">
      <c r="A73" s="88" t="s">
        <v>109</v>
      </c>
      <c r="B73" s="87" t="s">
        <v>77</v>
      </c>
      <c r="C73" s="87">
        <v>280</v>
      </c>
      <c r="D73" s="68"/>
      <c r="E73" s="69" t="s">
        <v>110</v>
      </c>
      <c r="F73" s="67"/>
      <c r="G73" s="67" t="s">
        <v>127</v>
      </c>
      <c r="H73" s="77"/>
      <c r="I73" s="96">
        <v>43013</v>
      </c>
      <c r="J73" s="78"/>
      <c r="K73" s="74"/>
    </row>
    <row r="74" spans="1:11" s="75" customFormat="1" ht="12.75" customHeight="1" x14ac:dyDescent="0.45">
      <c r="A74" s="88" t="s">
        <v>79</v>
      </c>
      <c r="B74" s="87" t="s">
        <v>77</v>
      </c>
      <c r="C74" s="87">
        <v>400</v>
      </c>
      <c r="D74" s="68"/>
      <c r="E74" s="69" t="s">
        <v>128</v>
      </c>
      <c r="F74" s="67"/>
      <c r="G74" s="67" t="s">
        <v>127</v>
      </c>
      <c r="H74" s="77"/>
      <c r="I74" s="96">
        <v>43013</v>
      </c>
      <c r="J74" s="78"/>
      <c r="K74" s="74"/>
    </row>
    <row r="75" spans="1:11" s="75" customFormat="1" ht="12.75" customHeight="1" x14ac:dyDescent="0.45">
      <c r="A75" s="88" t="s">
        <v>53</v>
      </c>
      <c r="B75" s="87" t="s">
        <v>77</v>
      </c>
      <c r="C75" s="87">
        <v>60</v>
      </c>
      <c r="D75" s="68"/>
      <c r="E75" s="69"/>
      <c r="F75" s="67"/>
      <c r="G75" s="67" t="s">
        <v>127</v>
      </c>
      <c r="H75" s="77"/>
      <c r="I75" s="96">
        <v>43013</v>
      </c>
      <c r="J75" s="78"/>
      <c r="K75" s="74"/>
    </row>
    <row r="76" spans="1:11" s="10" customFormat="1" ht="15" customHeight="1" x14ac:dyDescent="0.45">
      <c r="A76" s="60" t="s">
        <v>23</v>
      </c>
      <c r="B76" s="61"/>
      <c r="C76" s="52"/>
      <c r="D76" s="53">
        <f>SUM(C60:C75)</f>
        <v>1610</v>
      </c>
      <c r="E76" s="30"/>
      <c r="F76" s="29"/>
      <c r="G76" s="29"/>
      <c r="H76" s="31"/>
      <c r="I76" s="63"/>
      <c r="J76" s="63"/>
      <c r="K76" s="32"/>
    </row>
    <row r="77" spans="1:11" s="10" customFormat="1" ht="15.4" x14ac:dyDescent="0.45">
      <c r="A77" s="101" t="s">
        <v>24</v>
      </c>
      <c r="B77" s="102"/>
      <c r="C77" s="59"/>
      <c r="D77" s="59"/>
      <c r="E77" s="8"/>
      <c r="F77" s="67"/>
      <c r="G77" s="6"/>
      <c r="H77" s="12"/>
      <c r="I77" s="13"/>
      <c r="J77" s="13"/>
      <c r="K77" s="9"/>
    </row>
    <row r="78" spans="1:11" s="36" customFormat="1" ht="13.9" x14ac:dyDescent="0.4">
      <c r="A78" s="88" t="s">
        <v>43</v>
      </c>
      <c r="B78" s="87" t="s">
        <v>44</v>
      </c>
      <c r="C78" s="87">
        <v>6150</v>
      </c>
      <c r="D78" s="37"/>
      <c r="E78" s="69" t="s">
        <v>45</v>
      </c>
      <c r="F78" s="67"/>
      <c r="G78" s="67" t="s">
        <v>130</v>
      </c>
      <c r="H78" s="77"/>
      <c r="I78" s="96">
        <v>43013</v>
      </c>
      <c r="J78" s="78"/>
      <c r="K78" s="74"/>
    </row>
    <row r="79" spans="1:11" s="36" customFormat="1" ht="13.9" x14ac:dyDescent="0.4">
      <c r="A79" s="88" t="s">
        <v>168</v>
      </c>
      <c r="B79" s="87" t="s">
        <v>44</v>
      </c>
      <c r="C79" s="87">
        <v>125</v>
      </c>
      <c r="D79" s="37"/>
      <c r="E79" s="69" t="s">
        <v>169</v>
      </c>
      <c r="F79" s="67"/>
      <c r="G79" s="67" t="s">
        <v>170</v>
      </c>
      <c r="H79" s="77"/>
      <c r="I79" s="96">
        <v>43013</v>
      </c>
      <c r="J79" s="78"/>
      <c r="K79" s="74"/>
    </row>
    <row r="80" spans="1:11" s="10" customFormat="1" x14ac:dyDescent="0.45">
      <c r="A80" s="97" t="s">
        <v>25</v>
      </c>
      <c r="B80" s="98"/>
      <c r="C80" s="52"/>
      <c r="D80" s="53">
        <f>SUM(C78:C79)</f>
        <v>6275</v>
      </c>
      <c r="E80" s="30"/>
      <c r="F80" s="29"/>
      <c r="G80" s="29"/>
      <c r="H80" s="31"/>
      <c r="I80" s="63"/>
      <c r="J80" s="63"/>
      <c r="K80" s="32"/>
    </row>
    <row r="81" spans="1:11" s="10" customFormat="1" ht="15.4" x14ac:dyDescent="0.45">
      <c r="A81" s="101" t="s">
        <v>26</v>
      </c>
      <c r="B81" s="102"/>
      <c r="C81" s="38"/>
      <c r="D81" s="59"/>
      <c r="E81" s="8"/>
      <c r="F81" s="67"/>
      <c r="G81" s="6"/>
      <c r="H81" s="12"/>
      <c r="I81" s="13"/>
      <c r="J81" s="13"/>
      <c r="K81" s="9"/>
    </row>
    <row r="82" spans="1:11" s="10" customFormat="1" x14ac:dyDescent="0.45">
      <c r="A82" s="88" t="s">
        <v>27</v>
      </c>
      <c r="B82" s="87" t="s">
        <v>28</v>
      </c>
      <c r="C82" s="87">
        <v>50</v>
      </c>
      <c r="D82" s="7"/>
      <c r="E82" s="8"/>
      <c r="F82" s="67"/>
      <c r="G82" s="6"/>
      <c r="H82" s="12"/>
      <c r="I82" s="13"/>
      <c r="J82" s="13"/>
      <c r="K82" s="9">
        <v>350</v>
      </c>
    </row>
    <row r="83" spans="1:11" s="10" customFormat="1" x14ac:dyDescent="0.45">
      <c r="A83" s="97" t="s">
        <v>29</v>
      </c>
      <c r="B83" s="98"/>
      <c r="C83" s="52"/>
      <c r="D83" s="53">
        <f>SUM(C82:C82)</f>
        <v>50</v>
      </c>
      <c r="E83" s="30"/>
      <c r="F83" s="29"/>
      <c r="G83" s="29"/>
      <c r="H83" s="31"/>
      <c r="I83" s="63"/>
      <c r="J83" s="63"/>
      <c r="K83" s="32"/>
    </row>
    <row r="84" spans="1:11" s="10" customFormat="1" ht="15.4" x14ac:dyDescent="0.45">
      <c r="A84" s="101" t="s">
        <v>30</v>
      </c>
      <c r="B84" s="102"/>
      <c r="C84" s="59"/>
      <c r="D84" s="59"/>
      <c r="E84" s="8"/>
      <c r="F84" s="67"/>
      <c r="G84" s="6"/>
      <c r="H84" s="12"/>
      <c r="I84" s="13"/>
      <c r="J84" s="13"/>
      <c r="K84" s="9"/>
    </row>
    <row r="85" spans="1:11" s="75" customFormat="1" x14ac:dyDescent="0.45">
      <c r="A85" s="76" t="s">
        <v>47</v>
      </c>
      <c r="B85" s="67" t="s">
        <v>48</v>
      </c>
      <c r="C85" s="67">
        <v>0</v>
      </c>
      <c r="D85" s="68"/>
      <c r="E85" s="69" t="s">
        <v>46</v>
      </c>
      <c r="F85" s="67"/>
      <c r="G85" s="67"/>
      <c r="H85" s="77"/>
      <c r="I85" s="78"/>
      <c r="J85" s="78"/>
      <c r="K85" s="74"/>
    </row>
    <row r="86" spans="1:11" s="10" customFormat="1" x14ac:dyDescent="0.45">
      <c r="A86" s="97" t="s">
        <v>31</v>
      </c>
      <c r="B86" s="98"/>
      <c r="C86" s="52"/>
      <c r="D86" s="53">
        <f>SUM(C84:C85)</f>
        <v>0</v>
      </c>
      <c r="E86" s="30"/>
      <c r="F86" s="29"/>
      <c r="G86" s="29"/>
      <c r="H86" s="31"/>
      <c r="I86" s="63"/>
      <c r="J86" s="63"/>
      <c r="K86" s="32"/>
    </row>
    <row r="87" spans="1:11" s="10" customFormat="1" ht="15.4" x14ac:dyDescent="0.45">
      <c r="A87" s="101" t="s">
        <v>32</v>
      </c>
      <c r="B87" s="102"/>
      <c r="C87" s="38"/>
      <c r="D87" s="59"/>
      <c r="E87" s="8"/>
      <c r="F87" s="67"/>
      <c r="G87" s="6"/>
      <c r="H87" s="12"/>
      <c r="I87" s="13"/>
      <c r="J87" s="13"/>
      <c r="K87" s="9"/>
    </row>
    <row r="88" spans="1:11" s="10" customFormat="1" ht="13.5" customHeight="1" x14ac:dyDescent="0.45">
      <c r="A88" s="16" t="s">
        <v>33</v>
      </c>
      <c r="B88" s="14" t="s">
        <v>12</v>
      </c>
      <c r="C88" s="17">
        <f>SUM(C85:C87,C3:C84)*0.05</f>
        <v>1291.442</v>
      </c>
      <c r="D88" s="18"/>
      <c r="E88" s="19" t="s">
        <v>34</v>
      </c>
      <c r="F88" s="15"/>
      <c r="G88" s="6"/>
      <c r="H88" s="12"/>
      <c r="I88" s="13"/>
      <c r="J88" s="13"/>
      <c r="K88" s="9" t="s">
        <v>40</v>
      </c>
    </row>
    <row r="89" spans="1:11" s="10" customFormat="1" x14ac:dyDescent="0.45">
      <c r="A89" s="97" t="s">
        <v>35</v>
      </c>
      <c r="B89" s="98"/>
      <c r="C89" s="52"/>
      <c r="D89" s="53">
        <f>SUM(C87:C88)</f>
        <v>1291.442</v>
      </c>
      <c r="E89" s="30"/>
      <c r="F89" s="29"/>
      <c r="G89" s="29"/>
      <c r="H89" s="31"/>
      <c r="I89" s="63"/>
      <c r="J89" s="63"/>
      <c r="K89" s="32"/>
    </row>
    <row r="90" spans="1:11" s="10" customFormat="1" x14ac:dyDescent="0.45">
      <c r="A90" s="107" t="s">
        <v>36</v>
      </c>
      <c r="B90" s="108"/>
      <c r="C90" s="55">
        <f>SUM(C2:C89)</f>
        <v>27120.281999999996</v>
      </c>
      <c r="D90" s="40"/>
      <c r="E90" s="41"/>
      <c r="F90" s="42"/>
      <c r="G90" s="42"/>
      <c r="H90" s="43"/>
      <c r="I90" s="39"/>
      <c r="J90" s="39"/>
      <c r="K90" s="44"/>
    </row>
    <row r="91" spans="1:11" s="10" customFormat="1" x14ac:dyDescent="0.45">
      <c r="A91" s="20" t="s">
        <v>37</v>
      </c>
      <c r="B91" s="21"/>
      <c r="C91" s="46">
        <f>SUM(C92-C90)</f>
        <v>879.71800000000439</v>
      </c>
      <c r="D91" s="22"/>
      <c r="E91" s="8"/>
      <c r="F91" s="15"/>
      <c r="G91" s="6"/>
      <c r="H91" s="12"/>
      <c r="I91" s="13"/>
      <c r="J91" s="13"/>
      <c r="K91" s="9"/>
    </row>
    <row r="92" spans="1:11" s="10" customFormat="1" ht="14.65" thickBot="1" x14ac:dyDescent="0.5">
      <c r="A92" s="103" t="s">
        <v>38</v>
      </c>
      <c r="B92" s="104"/>
      <c r="C92" s="54">
        <v>28000</v>
      </c>
      <c r="D92" s="47"/>
      <c r="E92" s="48"/>
      <c r="F92" s="49"/>
      <c r="G92" s="48"/>
      <c r="H92" s="50"/>
      <c r="I92" s="64"/>
      <c r="J92" s="64"/>
      <c r="K92" s="51">
        <f>SUM(K2:K91)</f>
        <v>350</v>
      </c>
    </row>
    <row r="93" spans="1:11" ht="14.65" thickBot="1" x14ac:dyDescent="0.5">
      <c r="A93" s="23"/>
    </row>
    <row r="94" spans="1:11" s="57" customFormat="1" ht="13.5" thickBot="1" x14ac:dyDescent="0.45">
      <c r="A94" s="105" t="s">
        <v>39</v>
      </c>
      <c r="B94" s="106"/>
      <c r="C94" s="58">
        <v>33600</v>
      </c>
      <c r="D94" s="56"/>
      <c r="E94" s="56"/>
      <c r="F94" s="56"/>
      <c r="G94" s="56"/>
      <c r="H94" s="25"/>
      <c r="I94" s="65"/>
      <c r="J94" s="65"/>
      <c r="K94" s="56"/>
    </row>
    <row r="95" spans="1:11" x14ac:dyDescent="0.45">
      <c r="B95" s="27"/>
      <c r="C95" s="28"/>
    </row>
  </sheetData>
  <mergeCells count="24">
    <mergeCell ref="A92:B92"/>
    <mergeCell ref="A94:B94"/>
    <mergeCell ref="A59:B59"/>
    <mergeCell ref="A77:B77"/>
    <mergeCell ref="A81:B81"/>
    <mergeCell ref="A84:B84"/>
    <mergeCell ref="A87:B87"/>
    <mergeCell ref="A86:B86"/>
    <mergeCell ref="A89:B89"/>
    <mergeCell ref="A90:B90"/>
    <mergeCell ref="A80:B80"/>
    <mergeCell ref="A83:B83"/>
    <mergeCell ref="A58:B58"/>
    <mergeCell ref="A2:B2"/>
    <mergeCell ref="A19:B19"/>
    <mergeCell ref="A26:B26"/>
    <mergeCell ref="A31:B31"/>
    <mergeCell ref="A45:B45"/>
    <mergeCell ref="A20:B20"/>
    <mergeCell ref="A27:B27"/>
    <mergeCell ref="A32:B32"/>
    <mergeCell ref="A46:B46"/>
    <mergeCell ref="A52:B52"/>
    <mergeCell ref="A51:B51"/>
  </mergeCells>
  <pageMargins left="0.7" right="0.7" top="0.75" bottom="0.75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9671F92-68B9-4380-9A54-975B24EBA61A}"/>
</file>

<file path=customXml/itemProps2.xml><?xml version="1.0" encoding="utf-8"?>
<ds:datastoreItem xmlns:ds="http://schemas.openxmlformats.org/officeDocument/2006/customXml" ds:itemID="{1B75C433-BA71-45F2-B455-CED8BC2629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ECBCC-5A4A-4325-A803-35A001911A40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58b15ed-c521-4290-b073-2e98d4cc1d7f"/>
    <ds:schemaRef ds:uri="http://www.w3.org/XML/1998/namespace"/>
    <ds:schemaRef ds:uri="http://schemas.microsoft.com/office/infopath/2007/PartnerControls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Katy Fuller</cp:lastModifiedBy>
  <cp:revision/>
  <cp:lastPrinted>2017-10-06T15:51:35Z</cp:lastPrinted>
  <dcterms:created xsi:type="dcterms:W3CDTF">2017-04-08T15:16:20Z</dcterms:created>
  <dcterms:modified xsi:type="dcterms:W3CDTF">2017-10-06T15:52:05Z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