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380" windowWidth="20860" windowHeight="1400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7" i="1"/>
  <c r="B26"/>
  <c r="C26"/>
  <c r="B27"/>
  <c r="B28"/>
  <c r="D26"/>
  <c r="B11"/>
  <c r="D10"/>
  <c r="C10"/>
  <c r="B9"/>
  <c r="C8"/>
</calcChain>
</file>

<file path=xl/sharedStrings.xml><?xml version="1.0" encoding="utf-8"?>
<sst xmlns="http://schemas.openxmlformats.org/spreadsheetml/2006/main" count="45" uniqueCount="41">
  <si>
    <t>cost of 2 project managers for the curation and deliver of the festival. Including the recci travel in December. Cost of the event organiser and volunteers uniforms.</t>
    <phoneticPr fontId="1" type="noConversion"/>
  </si>
  <si>
    <t xml:space="preserve">festival marketing (posters, design, flyers, facebook adds) and PR </t>
    <phoneticPr fontId="1" type="noConversion"/>
  </si>
  <si>
    <t>FINAL</t>
    <phoneticPr fontId="1" type="noConversion"/>
  </si>
  <si>
    <t>HULL2017-MAY-DNRF: BUDGET</t>
  </si>
  <si>
    <t xml:space="preserve">all figures in GBP </t>
  </si>
  <si>
    <t>INCOME</t>
  </si>
  <si>
    <t>BFI CASH</t>
  </si>
  <si>
    <t>NON-BFI CASH</t>
  </si>
  <si>
    <t>IN-KIND</t>
  </si>
  <si>
    <t>FINAL</t>
    <phoneticPr fontId="1" type="noConversion"/>
  </si>
  <si>
    <t>NOTES</t>
  </si>
  <si>
    <t>BFI request</t>
  </si>
  <si>
    <t>DOC N ROLL FILM FESTIVAL</t>
  </si>
  <si>
    <t xml:space="preserve">HULL 2017 </t>
  </si>
  <si>
    <t>marketing/social media and PR</t>
  </si>
  <si>
    <t>Ticket Sales</t>
  </si>
  <si>
    <t>580 tickets sold @£5 each</t>
  </si>
  <si>
    <t>TOTAL BFI INCOME</t>
  </si>
  <si>
    <t>TOTAL OTHER INCOME</t>
  </si>
  <si>
    <t>GRAND TOTAL CASH INCOME</t>
  </si>
  <si>
    <t xml:space="preserve">DOC N ROLL FILM FESTIVAL </t>
  </si>
  <si>
    <t>Project Management, Curation, travel and coordination</t>
  </si>
  <si>
    <t>Film transport</t>
  </si>
  <si>
    <t xml:space="preserve">cost of postage etc </t>
  </si>
  <si>
    <t>Film fees</t>
  </si>
  <si>
    <t>Licence cost for 8 films</t>
  </si>
  <si>
    <t>Q&amp;A host and talent</t>
  </si>
  <si>
    <t>Live music</t>
  </si>
  <si>
    <t>production for live cinema screenings</t>
  </si>
  <si>
    <t>Accommodation (talent)</t>
  </si>
  <si>
    <t>Travel (talent)</t>
  </si>
  <si>
    <t>Marketing</t>
  </si>
  <si>
    <t>Talent (subsistance/meal)</t>
  </si>
  <si>
    <t>TOTAL COSTS</t>
  </si>
  <si>
    <t>TOTAL CASH EXPENDITURE</t>
  </si>
  <si>
    <t>Surplus</t>
  </si>
  <si>
    <t>Venue cost</t>
    <phoneticPr fontId="1" type="noConversion"/>
  </si>
  <si>
    <t>Photographer/video</t>
    <phoneticPr fontId="1" type="noConversion"/>
  </si>
  <si>
    <t xml:space="preserve">Q&amp;A fee  + acommodation for high profile music editors </t>
    <phoneticPr fontId="1" type="noConversion"/>
  </si>
  <si>
    <t>The prices were higher as all the venues wanted to make the most of this year</t>
    <phoneticPr fontId="1" type="noConversion"/>
  </si>
  <si>
    <t>Travel went up since 2016 went we first made this budget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</si>
</sst>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4" fillId="3" borderId="2" xfId="0" applyFont="1" applyFill="1" applyBorder="1"/>
    <xf numFmtId="3" fontId="4" fillId="3" borderId="2" xfId="0" applyNumberFormat="1" applyFont="1" applyFill="1" applyBorder="1"/>
    <xf numFmtId="3" fontId="4" fillId="3" borderId="1" xfId="0" applyNumberFormat="1" applyFont="1" applyFill="1" applyBorder="1"/>
    <xf numFmtId="0" fontId="4" fillId="2" borderId="1" xfId="0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4" fillId="5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B1004"/>
  <sheetViews>
    <sheetView tabSelected="1" workbookViewId="0">
      <selection activeCell="A6" sqref="A6"/>
    </sheetView>
  </sheetViews>
  <sheetFormatPr baseColWidth="10" defaultColWidth="14.85546875" defaultRowHeight="14"/>
  <cols>
    <col min="1" max="1" width="44.140625" style="4" customWidth="1"/>
    <col min="2" max="2" width="7.5703125" style="4" customWidth="1"/>
    <col min="3" max="3" width="13.42578125" style="4" customWidth="1"/>
    <col min="4" max="4" width="7.5703125" style="4" customWidth="1"/>
    <col min="5" max="5" width="6.28515625" style="4" customWidth="1"/>
    <col min="6" max="6" width="53.5703125" style="4" customWidth="1"/>
    <col min="7" max="12" width="7.5703125" style="4" customWidth="1"/>
    <col min="13" max="28" width="6.85546875" style="4" customWidth="1"/>
    <col min="29" max="16384" width="14.85546875" style="4"/>
  </cols>
  <sheetData>
    <row r="1" spans="1:28" ht="23" customHeight="1">
      <c r="A1" s="1" t="s">
        <v>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>
      <c r="A2" s="3" t="s">
        <v>4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>
      <c r="A3" s="5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6" t="s">
        <v>10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25" customHeight="1">
      <c r="A5" s="8" t="s">
        <v>11</v>
      </c>
      <c r="B5" s="9">
        <v>14450</v>
      </c>
      <c r="C5" s="10"/>
      <c r="D5" s="10"/>
      <c r="E5" s="10">
        <v>14450</v>
      </c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25" customHeight="1">
      <c r="A6" s="8" t="s">
        <v>12</v>
      </c>
      <c r="B6" s="10"/>
      <c r="C6" s="11"/>
      <c r="D6" s="12"/>
      <c r="E6" s="10"/>
      <c r="F6" s="2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>
      <c r="A7" s="8" t="s">
        <v>13</v>
      </c>
      <c r="B7" s="10"/>
      <c r="C7" s="11"/>
      <c r="D7" s="9">
        <v>1000</v>
      </c>
      <c r="E7" s="10">
        <v>1000</v>
      </c>
      <c r="F7" s="25" t="s">
        <v>14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>
      <c r="A8" s="8" t="s">
        <v>15</v>
      </c>
      <c r="B8" s="10"/>
      <c r="C8" s="10">
        <f>SUM(580*5)</f>
        <v>2900</v>
      </c>
      <c r="D8" s="10"/>
      <c r="E8" s="10">
        <v>2093.58</v>
      </c>
      <c r="F8" s="25" t="s">
        <v>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3" customFormat="1">
      <c r="A9" s="13" t="s">
        <v>17</v>
      </c>
      <c r="B9" s="14">
        <f>SUM(B5:B8)</f>
        <v>14450</v>
      </c>
      <c r="C9" s="6"/>
      <c r="D9" s="6"/>
      <c r="E9" s="13"/>
      <c r="F9" s="26"/>
    </row>
    <row r="10" spans="1:28" s="3" customFormat="1">
      <c r="A10" s="6" t="s">
        <v>18</v>
      </c>
      <c r="B10" s="6"/>
      <c r="C10" s="13">
        <f>SUM(C5:C8)</f>
        <v>2900</v>
      </c>
      <c r="D10" s="13">
        <f>SUM(D5:D8)</f>
        <v>1000</v>
      </c>
      <c r="E10" s="6"/>
      <c r="F10" s="26"/>
    </row>
    <row r="11" spans="1:28" s="3" customFormat="1">
      <c r="A11" s="6" t="s">
        <v>19</v>
      </c>
      <c r="B11" s="15">
        <f>SUM(B9:C10)</f>
        <v>17350</v>
      </c>
      <c r="C11" s="6"/>
      <c r="D11" s="6"/>
      <c r="E11" s="24">
        <v>16543.599999999999</v>
      </c>
      <c r="F11" s="26"/>
    </row>
    <row r="12" spans="1:28" ht="14.25" customHeight="1">
      <c r="A12" s="5"/>
      <c r="B12" s="2"/>
      <c r="C12" s="2"/>
      <c r="D12" s="2"/>
      <c r="E12" s="2"/>
      <c r="F12" s="2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>
      <c r="A13" s="3"/>
      <c r="B13" s="2"/>
      <c r="C13" s="2"/>
      <c r="D13" s="2"/>
      <c r="E13" s="2"/>
      <c r="F13" s="2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>
      <c r="A14" s="16" t="s">
        <v>20</v>
      </c>
      <c r="B14" s="17" t="s">
        <v>6</v>
      </c>
      <c r="C14" s="7" t="s">
        <v>7</v>
      </c>
      <c r="D14" s="17" t="s">
        <v>8</v>
      </c>
      <c r="E14" s="17" t="s">
        <v>2</v>
      </c>
      <c r="F14" s="28" t="s">
        <v>10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7" customHeight="1">
      <c r="A15" s="18" t="s">
        <v>21</v>
      </c>
      <c r="B15" s="19">
        <v>2800</v>
      </c>
      <c r="C15" s="12">
        <v>1050</v>
      </c>
      <c r="D15" s="12"/>
      <c r="E15" s="12">
        <v>4035</v>
      </c>
      <c r="F15" s="29" t="s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>
      <c r="A16" s="18" t="s">
        <v>22</v>
      </c>
      <c r="B16" s="19">
        <v>400</v>
      </c>
      <c r="C16" s="12"/>
      <c r="D16" s="12"/>
      <c r="E16" s="12">
        <v>265</v>
      </c>
      <c r="F16" s="29" t="s">
        <v>23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>
      <c r="A17" s="18" t="s">
        <v>24</v>
      </c>
      <c r="B17" s="19">
        <v>1000</v>
      </c>
      <c r="C17" s="12">
        <v>1000</v>
      </c>
      <c r="D17" s="20"/>
      <c r="E17" s="20">
        <v>1476</v>
      </c>
      <c r="F17" s="29" t="s">
        <v>25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>
      <c r="A18" s="18" t="s">
        <v>36</v>
      </c>
      <c r="B18" s="19">
        <v>1000</v>
      </c>
      <c r="C18" s="12"/>
      <c r="D18" s="20"/>
      <c r="E18" s="20">
        <v>1725</v>
      </c>
      <c r="F18" s="29" t="s">
        <v>39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>
      <c r="A19" s="18" t="s">
        <v>26</v>
      </c>
      <c r="B19" s="19">
        <v>2000</v>
      </c>
      <c r="C19" s="12"/>
      <c r="D19" s="20"/>
      <c r="E19" s="20">
        <v>1935.6</v>
      </c>
      <c r="F19" s="29" t="s">
        <v>38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>
      <c r="A20" s="18" t="s">
        <v>27</v>
      </c>
      <c r="B20" s="19">
        <v>2000</v>
      </c>
      <c r="C20" s="12">
        <v>500</v>
      </c>
      <c r="D20" s="21"/>
      <c r="E20" s="9">
        <v>1450</v>
      </c>
      <c r="F20" s="29" t="s">
        <v>28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>
      <c r="A21" s="18" t="s">
        <v>29</v>
      </c>
      <c r="B21" s="19">
        <v>1000</v>
      </c>
      <c r="C21" s="12"/>
      <c r="D21" s="8"/>
      <c r="E21" s="8">
        <v>1178</v>
      </c>
      <c r="F21" s="2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>
      <c r="A22" s="18" t="s">
        <v>37</v>
      </c>
      <c r="B22" s="19">
        <v>0</v>
      </c>
      <c r="C22" s="12">
        <v>350</v>
      </c>
      <c r="D22" s="8"/>
      <c r="E22" s="8">
        <v>350</v>
      </c>
      <c r="F22" s="2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>
      <c r="A23" s="18" t="s">
        <v>30</v>
      </c>
      <c r="B23" s="19">
        <v>500</v>
      </c>
      <c r="C23" s="12"/>
      <c r="D23" s="8"/>
      <c r="E23" s="8">
        <v>957</v>
      </c>
      <c r="F23" s="29" t="s">
        <v>40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>
      <c r="A24" s="18" t="s">
        <v>31</v>
      </c>
      <c r="B24" s="19">
        <v>3350</v>
      </c>
      <c r="D24" s="8">
        <v>1000</v>
      </c>
      <c r="E24" s="8">
        <v>2674</v>
      </c>
      <c r="F24" s="29" t="s">
        <v>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>
      <c r="A25" s="18" t="s">
        <v>32</v>
      </c>
      <c r="B25" s="19">
        <v>400</v>
      </c>
      <c r="C25" s="12"/>
      <c r="D25" s="8"/>
      <c r="E25" s="8">
        <v>498.23</v>
      </c>
      <c r="F25" s="2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3" customFormat="1">
      <c r="A26" s="16" t="s">
        <v>33</v>
      </c>
      <c r="B26" s="22">
        <f>SUM(B15:B25)</f>
        <v>14450</v>
      </c>
      <c r="C26" s="22">
        <f>SUM(C15:C25)</f>
        <v>2900</v>
      </c>
      <c r="D26" s="16">
        <f>SUM(D16:D25)</f>
        <v>1000</v>
      </c>
      <c r="E26" s="16"/>
      <c r="F26" s="16"/>
    </row>
    <row r="27" spans="1:28" s="3" customFormat="1">
      <c r="A27" s="16" t="s">
        <v>34</v>
      </c>
      <c r="B27" s="22">
        <f>SUM(B26:C26)</f>
        <v>17350</v>
      </c>
      <c r="C27" s="16"/>
      <c r="D27" s="16"/>
      <c r="E27" s="30">
        <f>SUM(E15:E26)</f>
        <v>16543.830000000002</v>
      </c>
      <c r="F27" s="16"/>
    </row>
    <row r="28" spans="1:28" s="3" customFormat="1">
      <c r="A28" s="23" t="s">
        <v>35</v>
      </c>
      <c r="B28" s="22">
        <f>SUM(B27-B11)</f>
        <v>0</v>
      </c>
      <c r="C28" s="16"/>
      <c r="D28" s="16"/>
      <c r="E28" s="16"/>
      <c r="F28" s="23"/>
    </row>
    <row r="29" spans="1:28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2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2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8407A-C37A-4CE0-89F1-C8D823A85501}"/>
</file>

<file path=customXml/itemProps2.xml><?xml version="1.0" encoding="utf-8"?>
<ds:datastoreItem xmlns:ds="http://schemas.openxmlformats.org/officeDocument/2006/customXml" ds:itemID="{A80C1414-ABD1-4072-9D5F-6504BFBEDBA7}"/>
</file>

<file path=customXml/itemProps3.xml><?xml version="1.0" encoding="utf-8"?>
<ds:datastoreItem xmlns:ds="http://schemas.openxmlformats.org/officeDocument/2006/customXml" ds:itemID="{F9F4E9A2-CCA7-4F43-90E0-2DAD9EA02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Lobon</dc:creator>
  <cp:lastModifiedBy>Vanessa Lobon</cp:lastModifiedBy>
  <dcterms:created xsi:type="dcterms:W3CDTF">2017-06-22T19:13:24Z</dcterms:created>
  <dcterms:modified xsi:type="dcterms:W3CDTF">2017-06-22T20:38:11Z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