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company/Showroom Area/BFI Film Hub North/15. Transformative Film Culture for Hull 2017/cONTRACT DOCUMENTATION/HULL2017 SEASON ONE/HULL2017-JAN-AMR/"/>
    </mc:Choice>
  </mc:AlternateContent>
  <bookViews>
    <workbookView xWindow="0" yWindow="460" windowWidth="25600" windowHeight="14180" tabRatio="500" activeTab="1"/>
  </bookViews>
  <sheets>
    <sheet name="KPI's" sheetId="1" r:id="rId1"/>
    <sheet name="Budget" sheetId="2" r:id="rId2"/>
    <sheet name="Evaluation" sheetId="3" r:id="rId3"/>
    <sheet name="Project Timeline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1" l="1"/>
  <c r="E11" i="2"/>
  <c r="B16" i="2"/>
  <c r="B7" i="2"/>
  <c r="B79" i="1"/>
  <c r="C79" i="1"/>
</calcChain>
</file>

<file path=xl/sharedStrings.xml><?xml version="1.0" encoding="utf-8"?>
<sst xmlns="http://schemas.openxmlformats.org/spreadsheetml/2006/main" count="205" uniqueCount="185">
  <si>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</si>
  <si>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</si>
  <si>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</si>
  <si>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</si>
  <si>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</si>
  <si>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</si>
  <si>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</si>
  <si>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</si>
  <si>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</si>
  <si>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</si>
  <si>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</si>
  <si>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</si>
  <si>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</si>
  <si>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</si>
  <si>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</si>
  <si>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</si>
  <si>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</si>
  <si>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</si>
  <si>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</si>
  <si>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</si>
  <si>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</si>
  <si>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</si>
  <si>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</si>
  <si>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</si>
  <si>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</si>
  <si>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</si>
  <si>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</si>
  <si>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</si>
  <si>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</si>
  <si>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</si>
  <si>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</si>
  <si>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</si>
  <si>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</si>
  <si>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consultants / freelance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</si>
  <si>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</si>
  <si>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</si>
  <si>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</si>
  <si>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</si>
  <si>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</si>
  <si>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</si>
  <si>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</si>
  <si>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</si>
  <si>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</si>
  <si>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</si>
  <si>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</si>
  <si>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</si>
  <si>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</si>
  <si>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</si>
  <si>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</si>
  <si>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</si>
  <si>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</si>
  <si>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</si>
  <si>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</si>
  <si>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</si>
  <si>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</si>
  <si>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</si>
  <si>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</si>
  <si>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</si>
  <si>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</si>
  <si>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</si>
  <si>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</si>
  <si>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</si>
  <si>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</si>
  <si>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</si>
  <si>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</si>
  <si>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</si>
  <si>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</si>
  <si>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</si>
  <si>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</si>
  <si>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</si>
  <si>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</si>
  <si>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</si>
  <si>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</si>
  <si>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</si>
  <si>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</si>
  <si>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</si>
  <si>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</si>
  <si>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</si>
  <si>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BUDGET</t>
  </si>
  <si>
    <t>INCOME</t>
  </si>
  <si>
    <t>CASH</t>
  </si>
  <si>
    <t>IN-KIND</t>
  </si>
  <si>
    <t>NOTES</t>
  </si>
  <si>
    <t>BFI</t>
  </si>
  <si>
    <t xml:space="preserve">HULL 2017 </t>
  </si>
  <si>
    <t>Ticket Sales</t>
  </si>
  <si>
    <t>TOTAL</t>
  </si>
  <si>
    <t>Anthony Minghella Season</t>
  </si>
  <si>
    <t>IN KIND</t>
  </si>
  <si>
    <t>Film and Tv licences</t>
  </si>
  <si>
    <t>Licence for 3 feature films, and TV work</t>
  </si>
  <si>
    <t>Talent transport/Accommodation/per diem</t>
  </si>
  <si>
    <t>Cost of 2 guests s @£200 for transport, £200 for accommodation each</t>
  </si>
  <si>
    <t>Venue hire</t>
  </si>
  <si>
    <t xml:space="preserve">University of Hull contributing Middleton Hall hire for 3 days </t>
  </si>
  <si>
    <t>Marketing</t>
  </si>
  <si>
    <t>AIM 2: TO DEVELOP AUDIENCES (NEW &amp; EXISITING) FOR HULL’S FILM PROGRAMME</t>
  </si>
  <si>
    <t>Increase access to film viewing opportunities across the city</t>
  </si>
  <si>
    <t xml:space="preserve">PROJECT AIMS: </t>
  </si>
  <si>
    <t>INDICATOR:</t>
  </si>
  <si>
    <t>TARGET:</t>
  </si>
  <si>
    <t>METHOD:</t>
  </si>
  <si>
    <t>RESULT:</t>
  </si>
  <si>
    <t xml:space="preserve">Number of admissions? </t>
  </si>
  <si>
    <t xml:space="preserve">HBO Spektrix Box Office </t>
  </si>
  <si>
    <t xml:space="preserve">BASELINE: </t>
  </si>
  <si>
    <t>COMMENT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</si>
  <si>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</si>
  <si>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</si>
  <si>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</si>
  <si>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Number of social media shares linked to the film event</t>
  </si>
  <si>
    <t>% of audience that state they found out about the film programme via word of mouth recommendations from friends/family/colleagues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</si>
  <si>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</si>
  <si>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</si>
  <si>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</si>
  <si>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</si>
  <si>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Social Media Analytics</t>
  </si>
  <si>
    <t>Audience Survey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</si>
  <si>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</si>
  <si>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</si>
  <si>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</si>
  <si>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</si>
  <si>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 xml:space="preserve">Number of home page features of film programme on  www.hull2017.co.uk 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</si>
  <si>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</si>
  <si>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</si>
  <si>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</si>
  <si>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</si>
  <si>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</si>
  <si>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 xml:space="preserve">Number of unique visitors to film programme pages on www.hull2017.co.uk </t>
  </si>
  <si>
    <t>Season brochure audit</t>
  </si>
  <si>
    <t>Need to check with Digital</t>
  </si>
  <si>
    <t>Web Analytics</t>
  </si>
  <si>
    <t>% of audience that state they found out about the film programme via Hull 2017 marketing and communications</t>
  </si>
  <si>
    <t>please complete</t>
  </si>
  <si>
    <t>please estimate ticket sales and price of ticket</t>
  </si>
  <si>
    <t>MARKETING EVALUATION</t>
  </si>
  <si>
    <t>Number of likes on Facebook event</t>
  </si>
  <si>
    <t xml:space="preserve">Number of print (brochures/posters etc) listing the event </t>
  </si>
  <si>
    <t>Number of websites with the event listed on</t>
  </si>
  <si>
    <t>Number of eblasts sent out featuring the event</t>
  </si>
  <si>
    <t>Marketing material</t>
  </si>
  <si>
    <t>screen shots of websites</t>
  </si>
  <si>
    <t>screen short of facebook event</t>
  </si>
  <si>
    <t>number of subscribers to email blasts</t>
  </si>
  <si>
    <t>evidence of printed PR releases</t>
  </si>
  <si>
    <t>Number of PR releases</t>
  </si>
  <si>
    <t xml:space="preserve">ACTUAL </t>
  </si>
  <si>
    <t>ANTHONY MINGHELA EVENT</t>
  </si>
  <si>
    <t>EVENT DELIVERY</t>
  </si>
  <si>
    <t>TASKS</t>
  </si>
  <si>
    <t>WEEK BEGINNING</t>
  </si>
  <si>
    <t xml:space="preserve">TICKETS ON SALE </t>
  </si>
  <si>
    <t xml:space="preserve">PROGRAMME CONFIRMED </t>
  </si>
  <si>
    <t xml:space="preserve">SOCIAL MEDIA  - TICKET ON SALE </t>
  </si>
  <si>
    <t xml:space="preserve">E-BLAST - TICKETS ON SALE </t>
  </si>
  <si>
    <t>POSTER/FLYER  DESIGN</t>
  </si>
  <si>
    <t>POSTER/FLYER DISTRIBUTION</t>
  </si>
  <si>
    <t>MEETING WITH TEAM - PROGRAMMING &amp; MARKETING IDEAS</t>
  </si>
  <si>
    <t xml:space="preserve">GATHERING CONTENT </t>
  </si>
  <si>
    <t>COPY WRITING</t>
  </si>
  <si>
    <t xml:space="preserve">E-BLAST  (TO SELL TICKETS) </t>
  </si>
  <si>
    <t xml:space="preserve">CHRISTMAS HOLIDAYS </t>
  </si>
  <si>
    <t xml:space="preserve">STUDENT LOANS? </t>
  </si>
  <si>
    <t xml:space="preserve">SECOND POSTER/FLYER  DISTRIBUTION </t>
  </si>
  <si>
    <t>BIG PUSH</t>
  </si>
  <si>
    <t>PRESS RELEASE</t>
  </si>
  <si>
    <t>DROP FEED SOCIAL MEDIA (ANY LATE ADDITIONS/TALENT)</t>
  </si>
  <si>
    <t>WEBSITE CONTENT LIVE</t>
  </si>
  <si>
    <t xml:space="preserve">TOTAL CAPACITY = 1230 (3 NIGHTS OF 410) </t>
  </si>
  <si>
    <t>KPI AND MARKETING PLAN COMPLETED</t>
  </si>
  <si>
    <t>EVALUATION STRATEGY IN PLACE</t>
  </si>
  <si>
    <t>EVALUATION REPORTING</t>
  </si>
  <si>
    <t>TEAM MEETING - EVENT DELIVERY /EVALUATION</t>
  </si>
  <si>
    <t>TEAM MEETING - TICKET SALES REVIEW/MARKETING</t>
  </si>
  <si>
    <t xml:space="preserve">CULTURE PRINT DEADLINE FOR JAN? - MARIANNE? </t>
  </si>
  <si>
    <t>£5-£7</t>
  </si>
  <si>
    <t>100% industry</t>
  </si>
  <si>
    <t>HULL2017-JAN-AMR: KPI'S</t>
  </si>
  <si>
    <t>HULL2017-JAN-AMR: BUDGET</t>
  </si>
  <si>
    <t>HULL2017-JAN-AMR: EVALUATION TABLE</t>
  </si>
  <si>
    <t>HULL2017-JAN-AMR: PROJECT TIMELINE</t>
  </si>
  <si>
    <t>NON-BFI CASH</t>
  </si>
  <si>
    <t xml:space="preserve">Young Film students Screenings </t>
  </si>
  <si>
    <t>Partnership with Into Film to do day time screenings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</si>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</sst>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rgb="FF000000"/>
      <name val="Arial"/>
    </font>
    <font>
      <sz val="11"/>
      <color rgb="FF000000"/>
      <name val="Arial"/>
    </font>
    <font>
      <b/>
      <sz val="12"/>
      <color rgb="FF000000"/>
      <name val="Calibri"/>
    </font>
    <font>
      <sz val="10"/>
      <name val="Arial"/>
    </font>
    <font>
      <b/>
      <sz val="11"/>
      <name val="Calibri"/>
    </font>
    <font>
      <b/>
      <sz val="11"/>
      <color rgb="FF000000"/>
      <name val="Calibri"/>
    </font>
    <font>
      <b/>
      <i/>
      <sz val="10"/>
      <color rgb="FF000000"/>
      <name val="Arial"/>
    </font>
    <font>
      <b/>
      <i/>
      <sz val="9"/>
      <color rgb="FFFF0000"/>
      <name val="Arial"/>
    </font>
    <font>
      <sz val="10"/>
      <name val="Arial"/>
    </font>
    <font>
      <sz val="11"/>
      <name val="Arial"/>
    </font>
    <font>
      <b/>
      <sz val="10"/>
      <color rgb="FF000000"/>
      <name val="Calibri"/>
    </font>
    <font>
      <b/>
      <i/>
      <sz val="11"/>
      <color rgb="FF000000"/>
      <name val="Arial"/>
    </font>
    <font>
      <i/>
      <sz val="10"/>
      <color rgb="FF000000"/>
      <name val="Calibri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Helvetica"/>
    </font>
    <font>
      <b/>
      <sz val="10"/>
      <color theme="1"/>
      <name val="Helvetica"/>
    </font>
    <font>
      <u/>
      <sz val="10"/>
      <color theme="10"/>
      <name val="Arial"/>
    </font>
    <font>
      <sz val="10"/>
      <color theme="1"/>
      <name val="Helvetica"/>
    </font>
    <font>
      <sz val="10"/>
      <color theme="1"/>
      <name val="Arial"/>
    </font>
    <font>
      <sz val="12"/>
      <color theme="9" tint="-0.249977111117893"/>
      <name val="Calibri"/>
      <scheme val="minor"/>
    </font>
    <font>
      <u/>
      <sz val="10"/>
      <color theme="11"/>
      <name val="Arial"/>
    </font>
    <font>
      <b/>
      <sz val="12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rgb="FFD9D2E9"/>
        <bgColor rgb="FFD9D2E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0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wrapText="1"/>
    </xf>
    <xf numFmtId="0" fontId="10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4" fillId="5" borderId="14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9" fontId="1" fillId="0" borderId="14" xfId="0" applyNumberFormat="1" applyFont="1" applyBorder="1" applyAlignment="1">
      <alignment horizontal="center" wrapText="1"/>
    </xf>
    <xf numFmtId="9" fontId="1" fillId="6" borderId="14" xfId="0" applyNumberFormat="1" applyFont="1" applyFill="1" applyBorder="1" applyAlignment="1">
      <alignment horizontal="center" wrapText="1"/>
    </xf>
    <xf numFmtId="9" fontId="5" fillId="6" borderId="14" xfId="0" applyNumberFormat="1" applyFont="1" applyFill="1" applyBorder="1" applyAlignment="1">
      <alignment horizontal="center" wrapText="1"/>
    </xf>
    <xf numFmtId="9" fontId="1" fillId="0" borderId="14" xfId="0" applyNumberFormat="1" applyFont="1" applyBorder="1" applyAlignment="1">
      <alignment horizontal="center"/>
    </xf>
    <xf numFmtId="9" fontId="1" fillId="6" borderId="14" xfId="0" applyNumberFormat="1" applyFont="1" applyFill="1" applyBorder="1" applyAlignment="1">
      <alignment horizontal="center"/>
    </xf>
    <xf numFmtId="9" fontId="1" fillId="7" borderId="14" xfId="0" applyNumberFormat="1" applyFont="1" applyFill="1" applyBorder="1" applyAlignment="1">
      <alignment horizontal="center"/>
    </xf>
    <xf numFmtId="0" fontId="12" fillId="6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3" fillId="8" borderId="15" xfId="0" applyFont="1" applyFill="1" applyBorder="1"/>
    <xf numFmtId="0" fontId="13" fillId="8" borderId="15" xfId="0" applyFont="1" applyFill="1" applyBorder="1" applyAlignment="1">
      <alignment horizontal="right"/>
    </xf>
    <xf numFmtId="0" fontId="14" fillId="0" borderId="15" xfId="0" applyFont="1" applyBorder="1"/>
    <xf numFmtId="0" fontId="14" fillId="0" borderId="15" xfId="0" applyFont="1" applyBorder="1" applyAlignment="1">
      <alignment horizontal="right"/>
    </xf>
    <xf numFmtId="0" fontId="13" fillId="0" borderId="15" xfId="0" applyFont="1" applyBorder="1"/>
    <xf numFmtId="0" fontId="13" fillId="0" borderId="15" xfId="0" applyFont="1" applyBorder="1" applyAlignment="1">
      <alignment horizontal="right"/>
    </xf>
    <xf numFmtId="0" fontId="13" fillId="9" borderId="15" xfId="0" applyFont="1" applyFill="1" applyBorder="1" applyAlignment="1" applyProtection="1">
      <alignment vertical="center"/>
      <protection locked="0"/>
    </xf>
    <xf numFmtId="3" fontId="13" fillId="9" borderId="15" xfId="0" applyNumberFormat="1" applyFont="1" applyFill="1" applyBorder="1" applyAlignment="1" applyProtection="1">
      <alignment horizontal="left" vertical="center"/>
      <protection locked="0"/>
    </xf>
    <xf numFmtId="0" fontId="13" fillId="8" borderId="15" xfId="0" applyFont="1" applyFill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vertical="center"/>
      <protection locked="0"/>
    </xf>
    <xf numFmtId="3" fontId="14" fillId="0" borderId="15" xfId="0" applyNumberFormat="1" applyFont="1" applyBorder="1" applyAlignment="1" applyProtection="1">
      <alignment horizontal="right" vertical="center"/>
      <protection locked="0"/>
    </xf>
    <xf numFmtId="3" fontId="14" fillId="0" borderId="15" xfId="0" applyNumberFormat="1" applyFont="1" applyFill="1" applyBorder="1" applyAlignment="1" applyProtection="1">
      <alignment horizontal="right" vertical="center"/>
      <protection locked="0"/>
    </xf>
    <xf numFmtId="3" fontId="13" fillId="0" borderId="15" xfId="0" applyNumberFormat="1" applyFont="1" applyBorder="1" applyAlignment="1">
      <alignment horizontal="right"/>
    </xf>
    <xf numFmtId="0" fontId="16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6" fillId="10" borderId="15" xfId="0" applyFont="1" applyFill="1" applyBorder="1" applyAlignment="1"/>
    <xf numFmtId="0" fontId="16" fillId="10" borderId="15" xfId="0" applyFont="1" applyFill="1" applyBorder="1" applyAlignment="1">
      <alignment wrapText="1"/>
    </xf>
    <xf numFmtId="0" fontId="16" fillId="10" borderId="15" xfId="0" applyFont="1" applyFill="1" applyBorder="1" applyAlignment="1">
      <alignment horizontal="center"/>
    </xf>
    <xf numFmtId="0" fontId="0" fillId="11" borderId="15" xfId="0" applyFont="1" applyFill="1" applyBorder="1" applyAlignment="1">
      <alignment horizontal="center"/>
    </xf>
    <xf numFmtId="0" fontId="0" fillId="11" borderId="15" xfId="0" applyFont="1" applyFill="1" applyBorder="1" applyAlignment="1"/>
    <xf numFmtId="0" fontId="17" fillId="0" borderId="15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/>
    <xf numFmtId="0" fontId="17" fillId="0" borderId="15" xfId="0" applyFont="1" applyBorder="1" applyAlignment="1"/>
    <xf numFmtId="0" fontId="20" fillId="0" borderId="15" xfId="0" applyFont="1" applyBorder="1" applyAlignment="1">
      <alignment wrapText="1"/>
    </xf>
    <xf numFmtId="0" fontId="21" fillId="0" borderId="15" xfId="1" applyFont="1" applyBorder="1" applyAlignment="1">
      <alignment wrapText="1"/>
    </xf>
    <xf numFmtId="0" fontId="17" fillId="0" borderId="15" xfId="0" applyFont="1" applyFill="1" applyBorder="1" applyAlignment="1">
      <alignment wrapText="1"/>
    </xf>
    <xf numFmtId="0" fontId="15" fillId="11" borderId="15" xfId="0" applyFont="1" applyFill="1" applyBorder="1" applyAlignment="1"/>
    <xf numFmtId="0" fontId="0" fillId="11" borderId="15" xfId="0" applyFont="1" applyFill="1" applyBorder="1" applyAlignment="1">
      <alignment wrapText="1"/>
    </xf>
    <xf numFmtId="0" fontId="22" fillId="0" borderId="15" xfId="0" applyFont="1" applyBorder="1"/>
    <xf numFmtId="0" fontId="22" fillId="0" borderId="15" xfId="0" applyFont="1" applyBorder="1" applyAlignment="1" applyProtection="1">
      <alignment vertical="center"/>
      <protection locked="0"/>
    </xf>
    <xf numFmtId="0" fontId="15" fillId="0" borderId="0" xfId="0" applyFont="1" applyAlignment="1"/>
    <xf numFmtId="14" fontId="15" fillId="0" borderId="0" xfId="0" applyNumberFormat="1" applyFont="1" applyAlignment="1"/>
    <xf numFmtId="0" fontId="0" fillId="0" borderId="0" xfId="0" applyFont="1" applyFill="1" applyAlignment="1"/>
    <xf numFmtId="0" fontId="0" fillId="12" borderId="0" xfId="0" applyFont="1" applyFill="1" applyAlignment="1"/>
    <xf numFmtId="14" fontId="0" fillId="12" borderId="0" xfId="0" applyNumberFormat="1" applyFont="1" applyFill="1" applyAlignment="1"/>
    <xf numFmtId="14" fontId="0" fillId="0" borderId="0" xfId="0" applyNumberFormat="1" applyFont="1" applyFill="1" applyAlignment="1"/>
    <xf numFmtId="0" fontId="0" fillId="14" borderId="0" xfId="0" applyFont="1" applyFill="1" applyAlignment="1"/>
    <xf numFmtId="14" fontId="0" fillId="14" borderId="0" xfId="0" applyNumberFormat="1" applyFont="1" applyFill="1" applyAlignment="1"/>
    <xf numFmtId="0" fontId="0" fillId="15" borderId="0" xfId="0" applyFont="1" applyFill="1" applyAlignment="1"/>
    <xf numFmtId="14" fontId="0" fillId="15" borderId="0" xfId="0" applyNumberFormat="1" applyFont="1" applyFill="1" applyAlignment="1"/>
    <xf numFmtId="0" fontId="15" fillId="15" borderId="0" xfId="0" applyFont="1" applyFill="1" applyAlignment="1"/>
    <xf numFmtId="0" fontId="15" fillId="13" borderId="0" xfId="0" applyFont="1" applyFill="1" applyAlignment="1"/>
    <xf numFmtId="14" fontId="15" fillId="15" borderId="0" xfId="0" applyNumberFormat="1" applyFont="1" applyFill="1" applyAlignment="1"/>
    <xf numFmtId="0" fontId="0" fillId="16" borderId="0" xfId="0" applyFont="1" applyFill="1" applyAlignment="1"/>
    <xf numFmtId="1" fontId="9" fillId="0" borderId="14" xfId="0" applyNumberFormat="1" applyFont="1" applyBorder="1" applyAlignment="1">
      <alignment horizontal="center" wrapText="1"/>
    </xf>
    <xf numFmtId="0" fontId="24" fillId="0" borderId="0" xfId="0" applyFont="1" applyAlignment="1"/>
    <xf numFmtId="0" fontId="6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4" fillId="4" borderId="8" xfId="0" applyFont="1" applyFill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0" fontId="2" fillId="2" borderId="1" xfId="0" applyFont="1" applyFill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5" fillId="2" borderId="11" xfId="0" applyFont="1" applyFill="1" applyBorder="1" applyAlignment="1">
      <alignment vertical="center"/>
    </xf>
    <xf numFmtId="0" fontId="18" fillId="11" borderId="15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5" fillId="13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8" workbookViewId="0"/>
  </sheetViews>
  <sheetFormatPr baseColWidth="10" defaultColWidth="17.33203125" defaultRowHeight="15" customHeight="1" x14ac:dyDescent="0.15"/>
  <cols>
    <col min="1" max="1" width="80.1640625" customWidth="1"/>
    <col min="2" max="3" width="18.5" customWidth="1"/>
    <col min="4" max="4" width="12.5" customWidth="1"/>
    <col min="5" max="13" width="9.5" customWidth="1"/>
    <col min="14" max="26" width="8" customWidth="1"/>
  </cols>
  <sheetData>
    <row r="1" spans="1:26" ht="27" customHeight="1" x14ac:dyDescent="0.2">
      <c r="A1" s="85" t="s">
        <v>177</v>
      </c>
    </row>
    <row r="2" spans="1:26" ht="16.5" customHeight="1" x14ac:dyDescent="0.15">
      <c r="A2" s="91" t="s">
        <v>0</v>
      </c>
      <c r="B2" s="92"/>
      <c r="C2" s="9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15">
      <c r="A3" s="94" t="s">
        <v>1</v>
      </c>
      <c r="B3" s="95"/>
      <c r="C3" s="9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3"/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15">
      <c r="A5" s="88" t="s">
        <v>2</v>
      </c>
      <c r="B5" s="89"/>
      <c r="C5" s="9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15">
      <c r="A6" s="97" t="s">
        <v>3</v>
      </c>
      <c r="B6" s="86" t="s">
        <v>4</v>
      </c>
      <c r="C6" s="86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15">
      <c r="A7" s="87"/>
      <c r="B7" s="87"/>
      <c r="C7" s="8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1.5" customHeight="1" x14ac:dyDescent="0.15">
      <c r="A8" s="5"/>
      <c r="B8" s="6" t="s">
        <v>6</v>
      </c>
      <c r="C8" s="6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15">
      <c r="A9" s="7" t="s">
        <v>8</v>
      </c>
      <c r="B9" s="8">
        <v>4</v>
      </c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15">
      <c r="A10" s="7" t="s">
        <v>9</v>
      </c>
      <c r="B10" s="8">
        <v>3</v>
      </c>
      <c r="C10" s="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7" t="s">
        <v>10</v>
      </c>
      <c r="B11" s="8">
        <v>0</v>
      </c>
      <c r="C11" s="9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7" t="s">
        <v>11</v>
      </c>
      <c r="B12" s="8">
        <v>0</v>
      </c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7" t="s">
        <v>12</v>
      </c>
      <c r="B13" s="8">
        <v>1</v>
      </c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">
      <c r="A14" s="7" t="s">
        <v>13</v>
      </c>
      <c r="B14" s="8">
        <v>0</v>
      </c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">
      <c r="A15" s="7" t="s">
        <v>14</v>
      </c>
      <c r="B15" s="8">
        <v>0</v>
      </c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">
      <c r="A16" s="7" t="s">
        <v>15</v>
      </c>
      <c r="B16" s="8">
        <v>0</v>
      </c>
      <c r="C16" s="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">
      <c r="A17" s="7" t="s">
        <v>16</v>
      </c>
      <c r="B17" s="52">
        <v>0</v>
      </c>
      <c r="C17" s="9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">
      <c r="A18" s="7" t="s">
        <v>17</v>
      </c>
      <c r="B18" s="8">
        <v>0</v>
      </c>
      <c r="C18" s="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">
      <c r="A19" s="7" t="s">
        <v>18</v>
      </c>
      <c r="B19" s="8">
        <v>0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">
      <c r="A20" s="7" t="s">
        <v>19</v>
      </c>
      <c r="B20" s="8">
        <v>0</v>
      </c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2">
      <c r="A21" s="7" t="s">
        <v>20</v>
      </c>
      <c r="B21" s="8">
        <v>0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2">
      <c r="A22" s="7" t="s">
        <v>21</v>
      </c>
      <c r="B22" s="8">
        <v>4</v>
      </c>
      <c r="C22" s="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7" t="s">
        <v>22</v>
      </c>
      <c r="B23" s="8">
        <v>1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7" t="s">
        <v>23</v>
      </c>
      <c r="B24" s="8">
        <v>1</v>
      </c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2">
      <c r="A25" s="7" t="s">
        <v>24</v>
      </c>
      <c r="B25" s="8">
        <v>1</v>
      </c>
      <c r="C25" s="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 x14ac:dyDescent="0.2">
      <c r="A26" s="7" t="s">
        <v>25</v>
      </c>
      <c r="B26" s="8">
        <v>0</v>
      </c>
      <c r="C26" s="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2">
      <c r="A27" s="7" t="s">
        <v>26</v>
      </c>
      <c r="B27" s="8">
        <v>2</v>
      </c>
      <c r="C27" s="9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15">
      <c r="A28" s="7" t="s">
        <v>27</v>
      </c>
      <c r="B28" s="8">
        <v>410</v>
      </c>
      <c r="C28" s="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15">
      <c r="A29" s="7" t="s">
        <v>28</v>
      </c>
      <c r="B29" s="8" t="s">
        <v>175</v>
      </c>
      <c r="C29" s="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15">
      <c r="A30" s="10" t="s">
        <v>29</v>
      </c>
      <c r="B30" s="11">
        <v>0</v>
      </c>
      <c r="C30" s="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15">
      <c r="A31" s="12" t="s">
        <v>30</v>
      </c>
      <c r="B31" s="13"/>
      <c r="C31" s="1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15">
      <c r="A32" s="7" t="s">
        <v>31</v>
      </c>
      <c r="B32" s="14">
        <v>0</v>
      </c>
      <c r="C32" s="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15">
      <c r="A33" s="7" t="s">
        <v>32</v>
      </c>
      <c r="B33" s="14">
        <v>0</v>
      </c>
      <c r="C33" s="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15">
      <c r="A34" s="7" t="s">
        <v>33</v>
      </c>
      <c r="B34" s="14">
        <v>1</v>
      </c>
      <c r="C34" s="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15">
      <c r="A35" s="7" t="s">
        <v>34</v>
      </c>
      <c r="B35" s="51">
        <v>0</v>
      </c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15">
      <c r="A36" s="7" t="s">
        <v>35</v>
      </c>
      <c r="B36" s="14">
        <v>12</v>
      </c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15">
      <c r="A37" s="12" t="s">
        <v>36</v>
      </c>
      <c r="B37" s="13"/>
      <c r="C37" s="1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15">
      <c r="A38" s="7" t="s">
        <v>37</v>
      </c>
      <c r="B38" s="15">
        <v>235</v>
      </c>
      <c r="C38" s="1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15">
      <c r="A39" s="10" t="s">
        <v>38</v>
      </c>
      <c r="B39" s="84">
        <f>SUM(B38*10%)</f>
        <v>23.5</v>
      </c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15">
      <c r="A40" s="10" t="s">
        <v>39</v>
      </c>
      <c r="B40" s="11">
        <v>24</v>
      </c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15">
      <c r="A41" s="7" t="s">
        <v>40</v>
      </c>
      <c r="B41" s="11">
        <v>5</v>
      </c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1" customHeight="1" x14ac:dyDescent="0.15">
      <c r="A42" s="10" t="s">
        <v>41</v>
      </c>
      <c r="B42" s="30" t="s">
        <v>176</v>
      </c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15">
      <c r="A43" s="16" t="s">
        <v>42</v>
      </c>
      <c r="B43" s="17"/>
      <c r="C43" s="1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15">
      <c r="A44" s="19" t="s">
        <v>43</v>
      </c>
      <c r="B44" s="20"/>
      <c r="C44" s="2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15">
      <c r="A45" s="21" t="s">
        <v>44</v>
      </c>
      <c r="B45" s="22">
        <v>0.45</v>
      </c>
      <c r="C45" s="2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15">
      <c r="A46" s="21" t="s">
        <v>45</v>
      </c>
      <c r="B46" s="22">
        <v>0.51</v>
      </c>
      <c r="C46" s="2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15">
      <c r="A47" s="21" t="s">
        <v>46</v>
      </c>
      <c r="B47" s="22">
        <v>0.01</v>
      </c>
      <c r="C47" s="2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15">
      <c r="A48" s="21" t="s">
        <v>47</v>
      </c>
      <c r="B48" s="22">
        <v>0.03</v>
      </c>
      <c r="C48" s="2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2">
      <c r="A49" s="19" t="s">
        <v>48</v>
      </c>
      <c r="B49" s="23"/>
      <c r="C49" s="2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15">
      <c r="A50" s="21" t="s">
        <v>49</v>
      </c>
      <c r="B50" s="22">
        <v>0</v>
      </c>
      <c r="C50" s="2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15">
      <c r="A51" s="21" t="s">
        <v>50</v>
      </c>
      <c r="B51" s="22">
        <v>0.06</v>
      </c>
      <c r="C51" s="2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15">
      <c r="A52" s="21" t="s">
        <v>51</v>
      </c>
      <c r="B52" s="22">
        <v>0.252</v>
      </c>
      <c r="C52" s="2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15">
      <c r="A53" s="21" t="s">
        <v>52</v>
      </c>
      <c r="B53" s="22">
        <v>0.16500000000000001</v>
      </c>
      <c r="C53" s="2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15">
      <c r="A54" s="21" t="s">
        <v>53</v>
      </c>
      <c r="B54" s="22">
        <v>0.34</v>
      </c>
      <c r="C54" s="2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15">
      <c r="A55" s="21" t="s">
        <v>54</v>
      </c>
      <c r="B55" s="22">
        <v>0.15</v>
      </c>
      <c r="C55" s="2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15">
      <c r="A56" s="21" t="s">
        <v>47</v>
      </c>
      <c r="B56" s="22">
        <v>0.03</v>
      </c>
      <c r="C56" s="2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">
      <c r="A57" s="19" t="s">
        <v>55</v>
      </c>
      <c r="B57" s="23"/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15">
      <c r="A58" s="21" t="s">
        <v>56</v>
      </c>
      <c r="B58" s="22">
        <v>0.25</v>
      </c>
      <c r="C58" s="2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15">
      <c r="A59" s="21" t="s">
        <v>57</v>
      </c>
      <c r="B59" s="22">
        <v>0.02</v>
      </c>
      <c r="C59" s="2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15">
      <c r="A60" s="21" t="s">
        <v>58</v>
      </c>
      <c r="B60" s="22">
        <v>0.45400000000000001</v>
      </c>
      <c r="C60" s="2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15">
      <c r="A61" s="21" t="s">
        <v>59</v>
      </c>
      <c r="B61" s="22">
        <v>0.22</v>
      </c>
      <c r="C61" s="2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15">
      <c r="A62" s="21" t="s">
        <v>46</v>
      </c>
      <c r="B62" s="22">
        <v>0.05</v>
      </c>
      <c r="C62" s="2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15">
      <c r="A63" s="21" t="s">
        <v>47</v>
      </c>
      <c r="B63" s="22">
        <v>0.01</v>
      </c>
      <c r="C63" s="2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15">
      <c r="A64" s="19" t="s">
        <v>60</v>
      </c>
      <c r="B64" s="23"/>
      <c r="C64" s="2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15">
      <c r="A65" s="21" t="s">
        <v>61</v>
      </c>
      <c r="B65" s="25">
        <v>8.0000000000000002E-3</v>
      </c>
      <c r="C65" s="2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15">
      <c r="A66" s="21" t="s">
        <v>62</v>
      </c>
      <c r="B66" s="25">
        <v>0.01</v>
      </c>
      <c r="C66" s="2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15">
      <c r="A67" s="21" t="s">
        <v>63</v>
      </c>
      <c r="B67" s="25">
        <v>0.01</v>
      </c>
      <c r="C67" s="2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15">
      <c r="A68" s="21" t="s">
        <v>64</v>
      </c>
      <c r="B68" s="25">
        <v>0.88</v>
      </c>
      <c r="C68" s="2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15">
      <c r="A69" s="21" t="s">
        <v>65</v>
      </c>
      <c r="B69" s="25">
        <v>4.1000000000000002E-2</v>
      </c>
      <c r="C69" s="2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15">
      <c r="A70" s="21" t="s">
        <v>66</v>
      </c>
      <c r="B70" s="25">
        <v>0.02</v>
      </c>
      <c r="C70" s="2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15">
      <c r="A71" s="21" t="s">
        <v>47</v>
      </c>
      <c r="B71" s="25">
        <v>0.03</v>
      </c>
      <c r="C71" s="2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15">
      <c r="A72" s="19" t="s">
        <v>67</v>
      </c>
      <c r="B72" s="26"/>
      <c r="C72" s="2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15">
      <c r="A73" s="21" t="s">
        <v>68</v>
      </c>
      <c r="B73" s="25"/>
      <c r="C73" s="2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15">
      <c r="A74" s="21" t="s">
        <v>69</v>
      </c>
      <c r="B74" s="25"/>
      <c r="C74" s="2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15">
      <c r="A75" s="21" t="s">
        <v>70</v>
      </c>
      <c r="B75" s="25"/>
      <c r="C75" s="2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15">
      <c r="A76" s="21" t="s">
        <v>71</v>
      </c>
      <c r="B76" s="25"/>
      <c r="C76" s="2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15">
      <c r="A77" s="21" t="s">
        <v>72</v>
      </c>
      <c r="B77" s="25"/>
      <c r="C77" s="2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15">
      <c r="A78" s="21" t="s">
        <v>47</v>
      </c>
      <c r="B78" s="25"/>
      <c r="C78" s="2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8.25" customHeight="1" x14ac:dyDescent="0.15">
      <c r="A79" s="7" t="s">
        <v>73</v>
      </c>
      <c r="B79" s="27">
        <f t="shared" ref="B79" si="0">B73+B74+B75+B77</f>
        <v>0</v>
      </c>
      <c r="C79" s="27">
        <f t="shared" ref="C79" si="1">C73+C74+C75+C77</f>
        <v>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15">
      <c r="A80" s="19" t="s">
        <v>74</v>
      </c>
      <c r="B80" s="26"/>
      <c r="C80" s="2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15">
      <c r="A81" s="7" t="s">
        <v>75</v>
      </c>
      <c r="B81" s="25">
        <v>7.0000000000000007E-2</v>
      </c>
      <c r="C81" s="2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15">
      <c r="A82" s="21" t="s">
        <v>47</v>
      </c>
      <c r="B82" s="25">
        <v>0.03</v>
      </c>
      <c r="C82" s="2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15">
      <c r="A83" s="28" t="s">
        <v>76</v>
      </c>
      <c r="B83" s="29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15">
      <c r="A84" s="2" t="s">
        <v>77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6">
    <mergeCell ref="B6:B7"/>
    <mergeCell ref="C6:C7"/>
    <mergeCell ref="A5:C5"/>
    <mergeCell ref="A2:C2"/>
    <mergeCell ref="A3:C3"/>
    <mergeCell ref="A6:A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workbookViewId="0">
      <selection activeCell="C15" sqref="C15"/>
    </sheetView>
  </sheetViews>
  <sheetFormatPr baseColWidth="10" defaultColWidth="17.33203125" defaultRowHeight="15" customHeight="1" x14ac:dyDescent="0.15"/>
  <cols>
    <col min="1" max="1" width="41.6640625" customWidth="1"/>
    <col min="2" max="2" width="8.83203125" customWidth="1"/>
    <col min="3" max="3" width="14.33203125" customWidth="1"/>
    <col min="4" max="4" width="8.83203125" customWidth="1"/>
    <col min="5" max="5" width="10.33203125" customWidth="1"/>
    <col min="6" max="6" width="62.5" customWidth="1"/>
    <col min="7" max="12" width="8.83203125" customWidth="1"/>
    <col min="13" max="28" width="8" customWidth="1"/>
  </cols>
  <sheetData>
    <row r="1" spans="1:28" ht="14.25" customHeight="1" x14ac:dyDescent="0.2">
      <c r="A1" s="85" t="s">
        <v>178</v>
      </c>
      <c r="B1" s="32"/>
      <c r="C1" s="32"/>
      <c r="D1" s="32"/>
      <c r="E1" s="32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">
      <c r="A2" s="31"/>
      <c r="B2" s="32"/>
      <c r="C2" s="32"/>
      <c r="D2" s="32"/>
      <c r="E2" s="32"/>
      <c r="F2" s="3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 x14ac:dyDescent="0.2">
      <c r="A3" s="34" t="s">
        <v>79</v>
      </c>
      <c r="B3" s="35" t="s">
        <v>80</v>
      </c>
      <c r="C3" s="35" t="s">
        <v>181</v>
      </c>
      <c r="D3" s="35" t="s">
        <v>81</v>
      </c>
      <c r="E3" s="35"/>
      <c r="F3" s="34" t="s">
        <v>82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 x14ac:dyDescent="0.2">
      <c r="A4" s="36" t="s">
        <v>83</v>
      </c>
      <c r="B4" s="37">
        <v>1600</v>
      </c>
      <c r="C4" s="37"/>
      <c r="D4" s="37"/>
      <c r="E4" s="37"/>
      <c r="F4" s="3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 x14ac:dyDescent="0.2">
      <c r="A5" s="36" t="s">
        <v>84</v>
      </c>
      <c r="B5" s="37"/>
      <c r="C5" s="37"/>
      <c r="D5" s="37"/>
      <c r="E5" s="37"/>
      <c r="F5" s="68" t="s">
        <v>133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 x14ac:dyDescent="0.2">
      <c r="A6" s="36" t="s">
        <v>85</v>
      </c>
      <c r="B6" s="37"/>
      <c r="C6" s="37"/>
      <c r="D6" s="37"/>
      <c r="E6" s="37"/>
      <c r="F6" s="36" t="s">
        <v>134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 x14ac:dyDescent="0.2">
      <c r="A7" s="38" t="s">
        <v>86</v>
      </c>
      <c r="B7" s="39">
        <f>SUM(B4:B6)</f>
        <v>1600</v>
      </c>
      <c r="C7" s="39"/>
      <c r="D7" s="37"/>
      <c r="E7" s="37"/>
      <c r="F7" s="3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 x14ac:dyDescent="0.2">
      <c r="A8" s="31"/>
      <c r="B8" s="32"/>
      <c r="C8" s="32"/>
      <c r="D8" s="32"/>
      <c r="E8" s="32"/>
      <c r="F8" s="3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2">
      <c r="A9" s="33"/>
      <c r="B9" s="32"/>
      <c r="C9" s="32"/>
      <c r="D9" s="32"/>
      <c r="E9" s="32"/>
      <c r="F9" s="3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">
      <c r="A10" s="40" t="s">
        <v>87</v>
      </c>
      <c r="B10" s="41" t="s">
        <v>78</v>
      </c>
      <c r="C10" s="35" t="s">
        <v>181</v>
      </c>
      <c r="D10" s="41" t="s">
        <v>88</v>
      </c>
      <c r="E10" s="41" t="s">
        <v>146</v>
      </c>
      <c r="F10" s="42" t="s">
        <v>82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15">
      <c r="A11" s="43" t="s">
        <v>89</v>
      </c>
      <c r="B11" s="44">
        <v>800</v>
      </c>
      <c r="C11" s="44"/>
      <c r="D11" s="44"/>
      <c r="E11" s="44">
        <f>SUM(3*200)</f>
        <v>600</v>
      </c>
      <c r="F11" s="43" t="s">
        <v>90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15">
      <c r="A12" s="43" t="s">
        <v>91</v>
      </c>
      <c r="B12" s="44">
        <v>800</v>
      </c>
      <c r="C12" s="44"/>
      <c r="D12" s="44"/>
      <c r="E12" s="44"/>
      <c r="F12" s="43" t="s">
        <v>92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15">
      <c r="A13" s="43" t="s">
        <v>93</v>
      </c>
      <c r="B13" s="44"/>
      <c r="C13" s="44"/>
      <c r="D13" s="45">
        <v>600</v>
      </c>
      <c r="E13" s="45"/>
      <c r="F13" s="43" t="s">
        <v>94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15">
      <c r="A14" s="43" t="s">
        <v>182</v>
      </c>
      <c r="B14" s="44"/>
      <c r="C14" s="44" t="s">
        <v>184</v>
      </c>
      <c r="D14" s="45"/>
      <c r="E14" s="45"/>
      <c r="F14" s="43" t="s">
        <v>183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15">
      <c r="A15" s="43" t="s">
        <v>95</v>
      </c>
      <c r="B15" s="44"/>
      <c r="C15" s="44"/>
      <c r="D15" s="45"/>
      <c r="E15" s="45"/>
      <c r="F15" s="69" t="s">
        <v>133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2">
      <c r="A16" s="38" t="s">
        <v>86</v>
      </c>
      <c r="B16" s="46">
        <f>SUM(B11:B15)</f>
        <v>1600</v>
      </c>
      <c r="C16" s="46"/>
      <c r="D16" s="37"/>
      <c r="E16" s="37"/>
      <c r="F16" s="3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2" sqref="A2"/>
    </sheetView>
  </sheetViews>
  <sheetFormatPr baseColWidth="10" defaultRowHeight="22" customHeight="1" x14ac:dyDescent="0.15"/>
  <cols>
    <col min="1" max="1" width="50.33203125" customWidth="1"/>
    <col min="2" max="2" width="54" style="49" customWidth="1"/>
    <col min="3" max="3" width="11.5" style="48" customWidth="1"/>
    <col min="4" max="4" width="10.1640625" style="48" customWidth="1"/>
    <col min="5" max="5" width="10" style="48" customWidth="1"/>
    <col min="6" max="6" width="30.6640625" style="50" customWidth="1"/>
    <col min="7" max="7" width="73.5" customWidth="1"/>
  </cols>
  <sheetData>
    <row r="1" spans="1:7" ht="22" customHeight="1" x14ac:dyDescent="0.2">
      <c r="A1" s="85" t="s">
        <v>179</v>
      </c>
    </row>
    <row r="2" spans="1:7" s="47" customFormat="1" ht="22" customHeight="1" x14ac:dyDescent="0.15">
      <c r="A2" s="53" t="s">
        <v>98</v>
      </c>
      <c r="B2" s="54" t="s">
        <v>99</v>
      </c>
      <c r="C2" s="55" t="s">
        <v>105</v>
      </c>
      <c r="D2" s="55" t="s">
        <v>100</v>
      </c>
      <c r="E2" s="55" t="s">
        <v>102</v>
      </c>
      <c r="F2" s="53" t="s">
        <v>101</v>
      </c>
      <c r="G2" s="53" t="s">
        <v>106</v>
      </c>
    </row>
    <row r="3" spans="1:7" ht="18" customHeight="1" x14ac:dyDescent="0.15">
      <c r="A3" s="98" t="s">
        <v>96</v>
      </c>
      <c r="B3" s="98"/>
      <c r="C3" s="56"/>
      <c r="D3" s="56"/>
      <c r="E3" s="56"/>
      <c r="F3" s="57"/>
      <c r="G3" s="57"/>
    </row>
    <row r="4" spans="1:7" ht="27" customHeight="1" x14ac:dyDescent="0.15">
      <c r="A4" s="58" t="s">
        <v>97</v>
      </c>
      <c r="B4" s="59" t="s">
        <v>103</v>
      </c>
      <c r="C4" s="60"/>
      <c r="D4" s="60"/>
      <c r="E4" s="60"/>
      <c r="F4" s="61" t="s">
        <v>104</v>
      </c>
      <c r="G4" s="61"/>
    </row>
    <row r="5" spans="1:7" ht="22" customHeight="1" x14ac:dyDescent="0.15">
      <c r="A5" s="61"/>
      <c r="B5" s="59" t="s">
        <v>107</v>
      </c>
      <c r="C5" s="60"/>
      <c r="D5" s="60">
        <v>1</v>
      </c>
      <c r="E5" s="60"/>
      <c r="F5" s="61"/>
      <c r="G5" s="61"/>
    </row>
    <row r="6" spans="1:7" ht="26" customHeight="1" x14ac:dyDescent="0.15">
      <c r="A6" s="62" t="s">
        <v>108</v>
      </c>
      <c r="B6" s="58" t="s">
        <v>109</v>
      </c>
      <c r="C6" s="60"/>
      <c r="D6" s="60"/>
      <c r="E6" s="60"/>
      <c r="F6" s="58" t="s">
        <v>116</v>
      </c>
      <c r="G6" s="61"/>
    </row>
    <row r="7" spans="1:7" ht="22" customHeight="1" x14ac:dyDescent="0.15">
      <c r="A7" s="61"/>
      <c r="B7" s="58" t="s">
        <v>110</v>
      </c>
      <c r="C7" s="60"/>
      <c r="D7" s="60"/>
      <c r="E7" s="60"/>
      <c r="F7" s="58" t="s">
        <v>116</v>
      </c>
      <c r="G7" s="61"/>
    </row>
    <row r="8" spans="1:7" ht="33" customHeight="1" x14ac:dyDescent="0.15">
      <c r="A8" s="61"/>
      <c r="B8" s="58" t="s">
        <v>111</v>
      </c>
      <c r="C8" s="60"/>
      <c r="D8" s="60"/>
      <c r="E8" s="60"/>
      <c r="F8" s="58" t="s">
        <v>117</v>
      </c>
      <c r="G8" s="61"/>
    </row>
    <row r="9" spans="1:7" ht="34" customHeight="1" x14ac:dyDescent="0.15">
      <c r="A9" s="61"/>
      <c r="B9" s="58" t="s">
        <v>112</v>
      </c>
      <c r="C9" s="60"/>
      <c r="D9" s="60"/>
      <c r="E9" s="60"/>
      <c r="F9" s="58" t="s">
        <v>117</v>
      </c>
      <c r="G9" s="61"/>
    </row>
    <row r="10" spans="1:7" ht="32" customHeight="1" x14ac:dyDescent="0.15">
      <c r="A10" s="61"/>
      <c r="B10" s="58" t="s">
        <v>113</v>
      </c>
      <c r="C10" s="60"/>
      <c r="D10" s="60"/>
      <c r="E10" s="60"/>
      <c r="F10" s="58" t="s">
        <v>117</v>
      </c>
      <c r="G10" s="61"/>
    </row>
    <row r="11" spans="1:7" ht="29" customHeight="1" x14ac:dyDescent="0.15">
      <c r="A11" s="61"/>
      <c r="B11" s="58" t="s">
        <v>114</v>
      </c>
      <c r="C11" s="60"/>
      <c r="D11" s="60"/>
      <c r="E11" s="60"/>
      <c r="F11" s="58" t="s">
        <v>117</v>
      </c>
      <c r="G11" s="61"/>
    </row>
    <row r="12" spans="1:7" ht="29" customHeight="1" x14ac:dyDescent="0.15">
      <c r="A12" s="61"/>
      <c r="B12" s="58" t="s">
        <v>115</v>
      </c>
      <c r="C12" s="60"/>
      <c r="D12" s="60"/>
      <c r="E12" s="60"/>
      <c r="F12" s="58" t="s">
        <v>118</v>
      </c>
      <c r="G12" s="61"/>
    </row>
    <row r="13" spans="1:7" ht="22" customHeight="1" x14ac:dyDescent="0.15">
      <c r="A13" s="98" t="s">
        <v>119</v>
      </c>
      <c r="B13" s="98"/>
      <c r="C13" s="56"/>
      <c r="D13" s="56"/>
      <c r="E13" s="56"/>
      <c r="F13" s="57"/>
      <c r="G13" s="57"/>
    </row>
    <row r="14" spans="1:7" ht="22" customHeight="1" x14ac:dyDescent="0.15">
      <c r="A14" s="62" t="s">
        <v>120</v>
      </c>
      <c r="B14" s="63" t="s">
        <v>121</v>
      </c>
      <c r="C14" s="60"/>
      <c r="D14" s="60">
        <v>1</v>
      </c>
      <c r="E14" s="60">
        <v>1</v>
      </c>
      <c r="F14" s="58" t="s">
        <v>129</v>
      </c>
      <c r="G14" s="61"/>
    </row>
    <row r="15" spans="1:7" ht="38" customHeight="1" x14ac:dyDescent="0.15">
      <c r="A15" s="61"/>
      <c r="B15" s="64" t="s">
        <v>122</v>
      </c>
      <c r="C15" s="60"/>
      <c r="D15" s="60"/>
      <c r="E15" s="60"/>
      <c r="F15" s="58" t="s">
        <v>130</v>
      </c>
      <c r="G15" s="61"/>
    </row>
    <row r="16" spans="1:7" ht="31" customHeight="1" x14ac:dyDescent="0.15">
      <c r="A16" s="61"/>
      <c r="B16" s="64" t="s">
        <v>123</v>
      </c>
      <c r="C16" s="60"/>
      <c r="D16" s="60"/>
      <c r="E16" s="60"/>
      <c r="F16" s="58" t="s">
        <v>130</v>
      </c>
      <c r="G16" s="61"/>
    </row>
    <row r="17" spans="1:7" ht="22" customHeight="1" x14ac:dyDescent="0.15">
      <c r="A17" s="61"/>
      <c r="B17" s="64" t="s">
        <v>124</v>
      </c>
      <c r="C17" s="60"/>
      <c r="D17" s="60"/>
      <c r="E17" s="60"/>
      <c r="F17" s="58" t="s">
        <v>130</v>
      </c>
      <c r="G17" s="61"/>
    </row>
    <row r="18" spans="1:7" ht="31" customHeight="1" x14ac:dyDescent="0.15">
      <c r="A18" s="61"/>
      <c r="B18" s="63" t="s">
        <v>125</v>
      </c>
      <c r="C18" s="60"/>
      <c r="D18" s="60"/>
      <c r="E18" s="60"/>
      <c r="F18" s="58" t="s">
        <v>130</v>
      </c>
      <c r="G18" s="61"/>
    </row>
    <row r="19" spans="1:7" ht="22" customHeight="1" x14ac:dyDescent="0.15">
      <c r="A19" s="61"/>
      <c r="B19" s="63" t="s">
        <v>126</v>
      </c>
      <c r="C19" s="60"/>
      <c r="D19" s="60"/>
      <c r="E19" s="60"/>
      <c r="F19" s="58" t="s">
        <v>130</v>
      </c>
      <c r="G19" s="61"/>
    </row>
    <row r="20" spans="1:7" ht="22" customHeight="1" x14ac:dyDescent="0.15">
      <c r="A20" s="61"/>
      <c r="B20" s="63" t="s">
        <v>127</v>
      </c>
      <c r="C20" s="60"/>
      <c r="D20" s="60"/>
      <c r="E20" s="60"/>
      <c r="F20" s="58" t="s">
        <v>131</v>
      </c>
      <c r="G20" s="61"/>
    </row>
    <row r="21" spans="1:7" ht="28" customHeight="1" x14ac:dyDescent="0.15">
      <c r="A21" s="61"/>
      <c r="B21" s="64" t="s">
        <v>128</v>
      </c>
      <c r="C21" s="60"/>
      <c r="D21" s="60"/>
      <c r="E21" s="60"/>
      <c r="F21" s="58" t="s">
        <v>131</v>
      </c>
      <c r="G21" s="61"/>
    </row>
    <row r="22" spans="1:7" ht="32" customHeight="1" x14ac:dyDescent="0.15">
      <c r="A22" s="61"/>
      <c r="B22" s="58" t="s">
        <v>132</v>
      </c>
      <c r="C22" s="60"/>
      <c r="D22" s="60"/>
      <c r="E22" s="60"/>
      <c r="F22" s="65" t="s">
        <v>117</v>
      </c>
      <c r="G22" s="61"/>
    </row>
    <row r="23" spans="1:7" ht="22" customHeight="1" x14ac:dyDescent="0.15">
      <c r="A23" s="66" t="s">
        <v>135</v>
      </c>
      <c r="B23" s="67"/>
      <c r="C23" s="56"/>
      <c r="D23" s="56"/>
      <c r="E23" s="56"/>
      <c r="F23" s="57"/>
      <c r="G23" s="57"/>
    </row>
    <row r="24" spans="1:7" ht="22" customHeight="1" x14ac:dyDescent="0.15">
      <c r="A24" s="61"/>
      <c r="B24" s="59" t="s">
        <v>137</v>
      </c>
      <c r="C24" s="60"/>
      <c r="D24" s="60"/>
      <c r="E24" s="60"/>
      <c r="F24" s="65" t="s">
        <v>140</v>
      </c>
      <c r="G24" s="61"/>
    </row>
    <row r="25" spans="1:7" ht="22" customHeight="1" x14ac:dyDescent="0.15">
      <c r="A25" s="61"/>
      <c r="B25" s="59" t="s">
        <v>138</v>
      </c>
      <c r="C25" s="60"/>
      <c r="D25" s="60"/>
      <c r="E25" s="60"/>
      <c r="F25" s="65" t="s">
        <v>141</v>
      </c>
      <c r="G25" s="61"/>
    </row>
    <row r="26" spans="1:7" ht="22" customHeight="1" x14ac:dyDescent="0.15">
      <c r="A26" s="61"/>
      <c r="B26" s="59" t="s">
        <v>136</v>
      </c>
      <c r="C26" s="60"/>
      <c r="D26" s="60"/>
      <c r="E26" s="60"/>
      <c r="F26" s="65" t="s">
        <v>142</v>
      </c>
      <c r="G26" s="61"/>
    </row>
    <row r="27" spans="1:7" ht="22" customHeight="1" x14ac:dyDescent="0.15">
      <c r="A27" s="61"/>
      <c r="B27" s="59" t="s">
        <v>139</v>
      </c>
      <c r="C27" s="60"/>
      <c r="D27" s="60"/>
      <c r="E27" s="60"/>
      <c r="F27" s="65" t="s">
        <v>143</v>
      </c>
      <c r="G27" s="61"/>
    </row>
    <row r="28" spans="1:7" ht="22" customHeight="1" x14ac:dyDescent="0.15">
      <c r="A28" s="61"/>
      <c r="B28" s="59" t="s">
        <v>145</v>
      </c>
      <c r="C28" s="60"/>
      <c r="D28" s="60"/>
      <c r="E28" s="60"/>
      <c r="F28" s="65" t="s">
        <v>144</v>
      </c>
      <c r="G28" s="61"/>
    </row>
  </sheetData>
  <mergeCells count="2">
    <mergeCell ref="A3:B3"/>
    <mergeCell ref="A13:B13"/>
  </mergeCells>
  <hyperlinks>
    <hyperlink ref="B15" r:id="rId1"/>
    <hyperlink ref="B16" r:id="rId2"/>
    <hyperlink ref="B17" r:id="rId3"/>
    <hyperlink ref="B21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G15" sqref="G15"/>
    </sheetView>
  </sheetViews>
  <sheetFormatPr baseColWidth="10" defaultRowHeight="16" customHeight="1" x14ac:dyDescent="0.15"/>
  <cols>
    <col min="1" max="1" width="54.6640625" customWidth="1"/>
  </cols>
  <sheetData>
    <row r="1" spans="1:18" ht="22" customHeight="1" x14ac:dyDescent="0.2">
      <c r="A1" s="85" t="s">
        <v>180</v>
      </c>
      <c r="B1" s="99" t="s">
        <v>150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8" s="70" customFormat="1" ht="16" customHeight="1" x14ac:dyDescent="0.15">
      <c r="A2" s="70" t="s">
        <v>149</v>
      </c>
      <c r="B2" s="71">
        <v>42667</v>
      </c>
      <c r="C2" s="71">
        <v>42674</v>
      </c>
      <c r="D2" s="71">
        <v>42681</v>
      </c>
      <c r="E2" s="71">
        <v>42688</v>
      </c>
      <c r="F2" s="71">
        <v>42695</v>
      </c>
      <c r="G2" s="71">
        <v>42702</v>
      </c>
      <c r="H2" s="71">
        <v>42709</v>
      </c>
      <c r="I2" s="71">
        <v>42716</v>
      </c>
      <c r="J2" s="71">
        <v>42723</v>
      </c>
      <c r="K2" s="71">
        <v>42730</v>
      </c>
      <c r="L2" s="71">
        <v>42737</v>
      </c>
      <c r="M2" s="71">
        <v>42744</v>
      </c>
      <c r="N2" s="71">
        <v>42751</v>
      </c>
      <c r="O2" s="71">
        <v>42759</v>
      </c>
      <c r="P2" s="71">
        <v>42760</v>
      </c>
      <c r="Q2" s="71">
        <v>42761</v>
      </c>
      <c r="R2" s="71">
        <v>42765</v>
      </c>
    </row>
    <row r="3" spans="1:18" ht="16" customHeight="1" x14ac:dyDescent="0.15">
      <c r="A3" s="78" t="s">
        <v>158</v>
      </c>
      <c r="B3" s="78"/>
    </row>
    <row r="4" spans="1:18" ht="16" customHeight="1" x14ac:dyDescent="0.15">
      <c r="A4" s="76" t="s">
        <v>157</v>
      </c>
      <c r="C4" s="77">
        <v>42400</v>
      </c>
    </row>
    <row r="5" spans="1:18" ht="16" customHeight="1" x14ac:dyDescent="0.15">
      <c r="A5" s="78" t="s">
        <v>169</v>
      </c>
      <c r="D5" s="79"/>
    </row>
    <row r="6" spans="1:18" ht="16" customHeight="1" x14ac:dyDescent="0.15">
      <c r="A6" s="80" t="s">
        <v>152</v>
      </c>
      <c r="D6" s="82">
        <v>43050</v>
      </c>
    </row>
    <row r="7" spans="1:18" ht="16" customHeight="1" x14ac:dyDescent="0.15">
      <c r="A7" t="s">
        <v>174</v>
      </c>
    </row>
    <row r="8" spans="1:18" ht="16" customHeight="1" x14ac:dyDescent="0.15">
      <c r="A8" s="73" t="s">
        <v>159</v>
      </c>
      <c r="D8" s="75"/>
      <c r="E8" s="73"/>
      <c r="F8" s="73"/>
    </row>
    <row r="9" spans="1:18" ht="16" customHeight="1" x14ac:dyDescent="0.15">
      <c r="A9" s="73" t="s">
        <v>155</v>
      </c>
      <c r="D9" s="75"/>
      <c r="E9" s="73"/>
      <c r="F9" s="73"/>
      <c r="G9" s="73"/>
    </row>
    <row r="10" spans="1:18" ht="16" customHeight="1" x14ac:dyDescent="0.15">
      <c r="A10" s="73" t="s">
        <v>156</v>
      </c>
      <c r="G10" s="74"/>
    </row>
    <row r="11" spans="1:18" ht="16" customHeight="1" x14ac:dyDescent="0.15">
      <c r="A11" s="76" t="s">
        <v>172</v>
      </c>
      <c r="D11" s="75"/>
      <c r="E11" s="72"/>
      <c r="F11" s="72"/>
      <c r="H11" s="76"/>
    </row>
    <row r="12" spans="1:18" ht="16" customHeight="1" x14ac:dyDescent="0.15">
      <c r="A12" s="73" t="s">
        <v>167</v>
      </c>
      <c r="D12" s="75"/>
      <c r="E12" s="72"/>
      <c r="F12" s="72"/>
      <c r="H12" s="74">
        <v>42708</v>
      </c>
    </row>
    <row r="13" spans="1:18" ht="16" customHeight="1" x14ac:dyDescent="0.15">
      <c r="A13" s="73" t="s">
        <v>153</v>
      </c>
      <c r="H13" s="74">
        <v>42709</v>
      </c>
    </row>
    <row r="14" spans="1:18" ht="16" customHeight="1" x14ac:dyDescent="0.15">
      <c r="A14" s="73" t="s">
        <v>154</v>
      </c>
      <c r="H14" s="74">
        <v>42709</v>
      </c>
    </row>
    <row r="15" spans="1:18" ht="16" customHeight="1" x14ac:dyDescent="0.15">
      <c r="A15" s="73" t="s">
        <v>165</v>
      </c>
      <c r="H15" s="74">
        <v>42709</v>
      </c>
    </row>
    <row r="16" spans="1:18" ht="16" customHeight="1" x14ac:dyDescent="0.15">
      <c r="A16" s="80" t="s">
        <v>151</v>
      </c>
      <c r="H16" s="82">
        <v>42709</v>
      </c>
    </row>
    <row r="17" spans="1:19" ht="16" customHeight="1" x14ac:dyDescent="0.15">
      <c r="A17" s="83" t="s">
        <v>161</v>
      </c>
      <c r="I17" s="83"/>
      <c r="J17" s="83"/>
      <c r="K17" s="83"/>
      <c r="L17" s="83"/>
      <c r="M17" t="s">
        <v>162</v>
      </c>
    </row>
    <row r="18" spans="1:19" ht="16" customHeight="1" x14ac:dyDescent="0.15">
      <c r="A18" s="76" t="s">
        <v>173</v>
      </c>
      <c r="D18" s="75"/>
      <c r="E18" s="72"/>
      <c r="F18" s="72"/>
      <c r="M18" s="76"/>
    </row>
    <row r="19" spans="1:19" ht="16" customHeight="1" x14ac:dyDescent="0.15">
      <c r="A19" s="73" t="s">
        <v>166</v>
      </c>
      <c r="L19" s="73"/>
      <c r="M19" s="73"/>
      <c r="N19" s="73"/>
    </row>
    <row r="20" spans="1:19" ht="16" customHeight="1" x14ac:dyDescent="0.15">
      <c r="A20" s="73" t="s">
        <v>163</v>
      </c>
      <c r="M20" s="73"/>
    </row>
    <row r="21" spans="1:19" ht="16" customHeight="1" x14ac:dyDescent="0.15">
      <c r="A21" s="73" t="s">
        <v>160</v>
      </c>
      <c r="M21" s="73"/>
    </row>
    <row r="22" spans="1:19" ht="16" customHeight="1" x14ac:dyDescent="0.15">
      <c r="A22" s="78" t="s">
        <v>170</v>
      </c>
      <c r="M22" s="78"/>
    </row>
    <row r="23" spans="1:19" ht="16" customHeight="1" x14ac:dyDescent="0.15">
      <c r="A23" s="73" t="s">
        <v>164</v>
      </c>
      <c r="N23" s="73"/>
    </row>
    <row r="24" spans="1:19" ht="16" customHeight="1" x14ac:dyDescent="0.15">
      <c r="A24" s="81" t="s">
        <v>148</v>
      </c>
      <c r="O24" s="100" t="s">
        <v>147</v>
      </c>
      <c r="P24" s="100"/>
      <c r="Q24" s="100"/>
    </row>
    <row r="25" spans="1:19" ht="16" customHeight="1" x14ac:dyDescent="0.15">
      <c r="A25" s="78" t="s">
        <v>171</v>
      </c>
      <c r="R25" s="78"/>
      <c r="S25" s="78"/>
    </row>
    <row r="28" spans="1:19" ht="16" customHeight="1" x14ac:dyDescent="0.15">
      <c r="A28" t="s">
        <v>168</v>
      </c>
    </row>
  </sheetData>
  <mergeCells count="2">
    <mergeCell ref="B1:O1"/>
    <mergeCell ref="O24:Q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7968E1-1915-4E3D-AC7C-8B8BCBB1218E}"/>
</file>

<file path=customXml/itemProps2.xml><?xml version="1.0" encoding="utf-8"?>
<ds:datastoreItem xmlns:ds="http://schemas.openxmlformats.org/officeDocument/2006/customXml" ds:itemID="{2E8F0356-93BE-4B7A-9AC1-6E6F2152A99C}"/>
</file>

<file path=customXml/itemProps3.xml><?xml version="1.0" encoding="utf-8"?>
<ds:datastoreItem xmlns:ds="http://schemas.openxmlformats.org/officeDocument/2006/customXml" ds:itemID="{DF156ACA-BF7B-4A96-8B40-C57E34D8C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KPI's</vt:lpstr>
      <vt:lpstr>Budget</vt:lpstr>
      <vt:lpstr>Evaluation</vt:lpstr>
      <vt:lpstr>Project Timeline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2016-08-11T10:39:14Z</dcterms:created>
  <dcterms:modified xsi:type="dcterms:W3CDTF">2016-11-14T11:55:05Z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