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Postcode Analysis" sheetId="3" r:id="rId1"/>
    <sheet name="Hull and ER Only" sheetId="5" r:id="rId2"/>
    <sheet name="Customer Segment" sheetId="6" r:id="rId3"/>
    <sheet name="Deprivation" sheetId="7" r:id="rId4"/>
  </sheets>
  <calcPr calcId="145621"/>
</workbook>
</file>

<file path=xl/calcChain.xml><?xml version="1.0" encoding="utf-8"?>
<calcChain xmlns="http://schemas.openxmlformats.org/spreadsheetml/2006/main">
  <c r="E8" i="6" l="1"/>
  <c r="G4" i="7"/>
  <c r="C5" i="7"/>
  <c r="C6" i="7"/>
  <c r="C7" i="7"/>
  <c r="C8" i="7"/>
  <c r="C9" i="7"/>
  <c r="C10" i="7"/>
  <c r="C11" i="7"/>
  <c r="C12" i="7"/>
  <c r="C13" i="7"/>
  <c r="C4" i="7"/>
  <c r="C3" i="6"/>
  <c r="C4" i="6"/>
  <c r="C5" i="6"/>
  <c r="C6" i="6"/>
  <c r="C7" i="6"/>
  <c r="C8" i="6"/>
  <c r="C9" i="6"/>
  <c r="C10" i="6"/>
  <c r="C11" i="6"/>
  <c r="C12" i="6"/>
  <c r="C13" i="6"/>
  <c r="C14" i="6"/>
  <c r="C2" i="6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4" i="5"/>
  <c r="H14" i="5"/>
  <c r="H5" i="5"/>
  <c r="H6" i="5"/>
  <c r="H7" i="5"/>
  <c r="H8" i="5"/>
  <c r="H9" i="5"/>
  <c r="H10" i="5"/>
  <c r="H11" i="5"/>
  <c r="H12" i="5"/>
  <c r="H13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4" i="5"/>
  <c r="C6" i="5"/>
  <c r="C5" i="5"/>
  <c r="C3" i="5"/>
  <c r="C2" i="5"/>
  <c r="L9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3" i="3"/>
  <c r="L4" i="3"/>
  <c r="L5" i="3"/>
  <c r="L6" i="3"/>
  <c r="L7" i="3"/>
  <c r="L8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2" i="3"/>
  <c r="H27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2" i="3"/>
  <c r="D46" i="3"/>
  <c r="D24" i="3"/>
  <c r="D25" i="3"/>
  <c r="D2" i="3"/>
  <c r="D47" i="3"/>
  <c r="D17" i="3"/>
  <c r="D26" i="3"/>
  <c r="D18" i="3"/>
  <c r="D27" i="3"/>
  <c r="D5" i="3"/>
  <c r="D11" i="3"/>
  <c r="D28" i="3"/>
  <c r="D19" i="3"/>
  <c r="D6" i="3"/>
  <c r="D48" i="3"/>
  <c r="D49" i="3"/>
  <c r="D29" i="3"/>
  <c r="D20" i="3"/>
  <c r="D50" i="3"/>
  <c r="D9" i="3"/>
  <c r="D21" i="3"/>
  <c r="D12" i="3"/>
  <c r="D51" i="3"/>
  <c r="D7" i="3"/>
  <c r="D30" i="3"/>
  <c r="D13" i="3"/>
  <c r="D52" i="3"/>
  <c r="D53" i="3"/>
  <c r="D31" i="3"/>
  <c r="D54" i="3"/>
  <c r="D55" i="3"/>
  <c r="D56" i="3"/>
  <c r="D32" i="3"/>
  <c r="D33" i="3"/>
  <c r="D57" i="3"/>
  <c r="D14" i="3"/>
  <c r="D22" i="3"/>
  <c r="D58" i="3"/>
  <c r="D4" i="3"/>
  <c r="D35" i="3"/>
  <c r="D15" i="3"/>
  <c r="D16" i="3"/>
  <c r="D36" i="3"/>
  <c r="D37" i="3"/>
  <c r="D38" i="3"/>
  <c r="D8" i="3"/>
  <c r="D39" i="3"/>
  <c r="D23" i="3"/>
  <c r="D40" i="3"/>
  <c r="D41" i="3"/>
  <c r="D42" i="3"/>
  <c r="D3" i="3"/>
  <c r="D10" i="3"/>
  <c r="D43" i="3"/>
  <c r="D44" i="3"/>
  <c r="D45" i="3"/>
  <c r="D34" i="3"/>
  <c r="G9" i="7" l="1"/>
  <c r="E2" i="6"/>
  <c r="G5" i="7" l="1"/>
  <c r="G6" i="7"/>
  <c r="G7" i="7"/>
  <c r="G8" i="7"/>
  <c r="G10" i="7"/>
  <c r="G11" i="7"/>
  <c r="G12" i="7"/>
  <c r="G13" i="7"/>
  <c r="E15" i="6"/>
  <c r="E14" i="6"/>
  <c r="E13" i="6"/>
  <c r="E12" i="6"/>
  <c r="E11" i="6"/>
  <c r="E10" i="6"/>
  <c r="E9" i="6"/>
  <c r="E7" i="6"/>
  <c r="E6" i="6"/>
  <c r="E5" i="6"/>
  <c r="E4" i="6"/>
  <c r="E3" i="6"/>
  <c r="B4" i="5"/>
  <c r="C4" i="5" s="1"/>
</calcChain>
</file>

<file path=xl/sharedStrings.xml><?xml version="1.0" encoding="utf-8"?>
<sst xmlns="http://schemas.openxmlformats.org/spreadsheetml/2006/main" count="948" uniqueCount="869">
  <si>
    <t>Count</t>
  </si>
  <si>
    <t>Postcode Area</t>
  </si>
  <si>
    <t>Postcode Sector</t>
  </si>
  <si>
    <t>LSOA</t>
  </si>
  <si>
    <t>B</t>
  </si>
  <si>
    <t>DN</t>
  </si>
  <si>
    <t>E</t>
  </si>
  <si>
    <t>G</t>
  </si>
  <si>
    <t>H</t>
  </si>
  <si>
    <t>HU</t>
  </si>
  <si>
    <t>L</t>
  </si>
  <si>
    <t>LA</t>
  </si>
  <si>
    <t>LS</t>
  </si>
  <si>
    <t>M</t>
  </si>
  <si>
    <t>NE</t>
  </si>
  <si>
    <t>SE</t>
  </si>
  <si>
    <t>YO</t>
  </si>
  <si>
    <t>DN14</t>
  </si>
  <si>
    <t>DN18</t>
  </si>
  <si>
    <t>DN19</t>
  </si>
  <si>
    <t>HU10</t>
  </si>
  <si>
    <t>HU11</t>
  </si>
  <si>
    <t>HU12</t>
  </si>
  <si>
    <t>HU13</t>
  </si>
  <si>
    <t>HU14</t>
  </si>
  <si>
    <t>HU15</t>
  </si>
  <si>
    <t>HU16</t>
  </si>
  <si>
    <t>HU17</t>
  </si>
  <si>
    <t>YO25</t>
  </si>
  <si>
    <t>HU1</t>
  </si>
  <si>
    <t>HU2</t>
  </si>
  <si>
    <t>HU3</t>
  </si>
  <si>
    <t>HU4</t>
  </si>
  <si>
    <t>HU5</t>
  </si>
  <si>
    <t>HU6</t>
  </si>
  <si>
    <t>HU7</t>
  </si>
  <si>
    <t>HU8</t>
  </si>
  <si>
    <t>HU9</t>
  </si>
  <si>
    <t>DN18 5</t>
  </si>
  <si>
    <t>DN19 7</t>
  </si>
  <si>
    <t>HU10 6</t>
  </si>
  <si>
    <t>HU10 7</t>
  </si>
  <si>
    <t>HU11 4</t>
  </si>
  <si>
    <t>HU12 8</t>
  </si>
  <si>
    <t>HU12 9</t>
  </si>
  <si>
    <t>HU13 0</t>
  </si>
  <si>
    <t>HU13 9</t>
  </si>
  <si>
    <t>HU14 3</t>
  </si>
  <si>
    <t>HU15 1</t>
  </si>
  <si>
    <t>HU15 2</t>
  </si>
  <si>
    <t>HU16 4</t>
  </si>
  <si>
    <t>HU16 5</t>
  </si>
  <si>
    <t>HU17 0</t>
  </si>
  <si>
    <t>HU17 8</t>
  </si>
  <si>
    <t>HU17 9</t>
  </si>
  <si>
    <t>HU3 1</t>
  </si>
  <si>
    <t>HU3 2</t>
  </si>
  <si>
    <t>HU3 3</t>
  </si>
  <si>
    <t>HU3 5</t>
  </si>
  <si>
    <t>HU3 6</t>
  </si>
  <si>
    <t>HU4 6</t>
  </si>
  <si>
    <t>HU4 7</t>
  </si>
  <si>
    <t>HU5 1</t>
  </si>
  <si>
    <t>HU5 2</t>
  </si>
  <si>
    <t>HU5 3</t>
  </si>
  <si>
    <t>HU5 4</t>
  </si>
  <si>
    <t>HU5 5</t>
  </si>
  <si>
    <t>HU6 7</t>
  </si>
  <si>
    <t>HU6 8</t>
  </si>
  <si>
    <t>HU6 9</t>
  </si>
  <si>
    <t>HU7 3</t>
  </si>
  <si>
    <t>HU7 4</t>
  </si>
  <si>
    <t>HU7 5</t>
  </si>
  <si>
    <t>HU8 0</t>
  </si>
  <si>
    <t>HU8 8</t>
  </si>
  <si>
    <t>HU8 9</t>
  </si>
  <si>
    <t>HU9 2</t>
  </si>
  <si>
    <t>HU9 3</t>
  </si>
  <si>
    <t>HU9 5</t>
  </si>
  <si>
    <t>Willerby and Kirk Ella</t>
  </si>
  <si>
    <t>E01013105</t>
  </si>
  <si>
    <t>E01013112</t>
  </si>
  <si>
    <t>E01013110</t>
  </si>
  <si>
    <t>E01013113</t>
  </si>
  <si>
    <t>E01013111</t>
  </si>
  <si>
    <t>E01013115</t>
  </si>
  <si>
    <t>E01013117</t>
  </si>
  <si>
    <t>E01013116</t>
  </si>
  <si>
    <t>E01013118</t>
  </si>
  <si>
    <t>D</t>
  </si>
  <si>
    <t>J</t>
  </si>
  <si>
    <t>A</t>
  </si>
  <si>
    <t>C</t>
  </si>
  <si>
    <t>Tranby</t>
  </si>
  <si>
    <t>E01013108</t>
  </si>
  <si>
    <t>E01013106</t>
  </si>
  <si>
    <t>E01032596</t>
  </si>
  <si>
    <t>E01013103</t>
  </si>
  <si>
    <t>Sutton</t>
  </si>
  <si>
    <t>F</t>
  </si>
  <si>
    <t>I</t>
  </si>
  <si>
    <t>St Mary's</t>
  </si>
  <si>
    <t>E01013065</t>
  </si>
  <si>
    <t>St Andrew's</t>
  </si>
  <si>
    <t>E01033110</t>
  </si>
  <si>
    <t>E01012891</t>
  </si>
  <si>
    <t>Southcoates West</t>
  </si>
  <si>
    <t>E01012899</t>
  </si>
  <si>
    <t>Southcoates East</t>
  </si>
  <si>
    <t>South West Holderness</t>
  </si>
  <si>
    <t>South Hunsley</t>
  </si>
  <si>
    <t>E01013088</t>
  </si>
  <si>
    <t>E01013091</t>
  </si>
  <si>
    <t>South East Holderness</t>
  </si>
  <si>
    <t>Pickering</t>
  </si>
  <si>
    <t>E01012886</t>
  </si>
  <si>
    <t>E01032595</t>
  </si>
  <si>
    <t>Orchard Park and Greenwood</t>
  </si>
  <si>
    <t>Newland</t>
  </si>
  <si>
    <t>E01012866</t>
  </si>
  <si>
    <t>K</t>
  </si>
  <si>
    <t>E01012868</t>
  </si>
  <si>
    <t>Newington</t>
  </si>
  <si>
    <t>E01012859</t>
  </si>
  <si>
    <t>E01012863</t>
  </si>
  <si>
    <t>E01012860</t>
  </si>
  <si>
    <t>Myton</t>
  </si>
  <si>
    <t>E01033109</t>
  </si>
  <si>
    <t>E01012857</t>
  </si>
  <si>
    <t>Minster and Woodmansey</t>
  </si>
  <si>
    <t>E01013037</t>
  </si>
  <si>
    <t>Mid Holderness</t>
  </si>
  <si>
    <t>E01013027</t>
  </si>
  <si>
    <t>Marfleet</t>
  </si>
  <si>
    <t>Longhill</t>
  </si>
  <si>
    <t>Kings Park</t>
  </si>
  <si>
    <t>E01033106</t>
  </si>
  <si>
    <t>E01033108</t>
  </si>
  <si>
    <t>Ings</t>
  </si>
  <si>
    <t>E01012827</t>
  </si>
  <si>
    <t>Howdenshire</t>
  </si>
  <si>
    <t>Holderness</t>
  </si>
  <si>
    <t>Hessle</t>
  </si>
  <si>
    <t>E01013010</t>
  </si>
  <si>
    <t>E01013008</t>
  </si>
  <si>
    <t>E01013009</t>
  </si>
  <si>
    <t>E01013014</t>
  </si>
  <si>
    <t>E01013007</t>
  </si>
  <si>
    <t>E01013006</t>
  </si>
  <si>
    <t>E01013011</t>
  </si>
  <si>
    <t>Drypool</t>
  </si>
  <si>
    <t>E01012804</t>
  </si>
  <si>
    <t>E01012805</t>
  </si>
  <si>
    <t>E01012807</t>
  </si>
  <si>
    <t>Derringham</t>
  </si>
  <si>
    <t>E01012800</t>
  </si>
  <si>
    <t>E01012799</t>
  </si>
  <si>
    <t>E01012802</t>
  </si>
  <si>
    <t>E01012801</t>
  </si>
  <si>
    <t>E01012803</t>
  </si>
  <si>
    <t>E01012797</t>
  </si>
  <si>
    <t>Dale</t>
  </si>
  <si>
    <t>E01012973</t>
  </si>
  <si>
    <t>E01033496</t>
  </si>
  <si>
    <t>E01012974</t>
  </si>
  <si>
    <t>Cottingham South</t>
  </si>
  <si>
    <t>E01012959</t>
  </si>
  <si>
    <t>E01012963</t>
  </si>
  <si>
    <t>Cottingham North</t>
  </si>
  <si>
    <t>E01012953</t>
  </si>
  <si>
    <t>E01012956</t>
  </si>
  <si>
    <t>E01012954</t>
  </si>
  <si>
    <t>E01012958</t>
  </si>
  <si>
    <t>E01012957</t>
  </si>
  <si>
    <t>Bricknell</t>
  </si>
  <si>
    <t>E01012792</t>
  </si>
  <si>
    <t>E01012793</t>
  </si>
  <si>
    <t>E01012791</t>
  </si>
  <si>
    <t>E01012794</t>
  </si>
  <si>
    <t>Bransholme West</t>
  </si>
  <si>
    <t>Boothferry</t>
  </si>
  <si>
    <t>E01012776</t>
  </si>
  <si>
    <t>E01012772</t>
  </si>
  <si>
    <t>E01012777</t>
  </si>
  <si>
    <t>E01012775</t>
  </si>
  <si>
    <t>E01012773</t>
  </si>
  <si>
    <t>E01012770</t>
  </si>
  <si>
    <t>Beverley Rural</t>
  </si>
  <si>
    <t>Beverley</t>
  </si>
  <si>
    <t>E01012768</t>
  </si>
  <si>
    <t>Avenue</t>
  </si>
  <si>
    <t>E01012759</t>
  </si>
  <si>
    <t>E01012763</t>
  </si>
  <si>
    <t>E01012761</t>
  </si>
  <si>
    <t>E01012757</t>
  </si>
  <si>
    <t>E01012762</t>
  </si>
  <si>
    <t>E01012758</t>
  </si>
  <si>
    <t>E01012756</t>
  </si>
  <si>
    <t>E01012760</t>
  </si>
  <si>
    <t>Hull</t>
  </si>
  <si>
    <t>Postcode Name</t>
  </si>
  <si>
    <t>Percentage</t>
  </si>
  <si>
    <t>Postcode District</t>
  </si>
  <si>
    <t>HULL</t>
  </si>
  <si>
    <t>DONCASTER</t>
  </si>
  <si>
    <t>YORK</t>
  </si>
  <si>
    <t>LEEDS</t>
  </si>
  <si>
    <t>SOUTH EAST LONDON</t>
  </si>
  <si>
    <t>LA Area</t>
  </si>
  <si>
    <t>Hull and East Riding Postcodes Only:</t>
  </si>
  <si>
    <t>EAST RIDING</t>
  </si>
  <si>
    <t>Ward</t>
  </si>
  <si>
    <t>Hull and ER Sub Total</t>
  </si>
  <si>
    <t>OTHER LA</t>
  </si>
  <si>
    <t>* Key wards and LSOA are marked in green</t>
  </si>
  <si>
    <t>Group</t>
  </si>
  <si>
    <t>Households</t>
  </si>
  <si>
    <t>Rate Per 1,000 Households</t>
  </si>
  <si>
    <t>Engagement</t>
  </si>
  <si>
    <t>LOW</t>
  </si>
  <si>
    <t>VERY HIGH</t>
  </si>
  <si>
    <t>TOTAL</t>
  </si>
  <si>
    <t>HIGH</t>
  </si>
  <si>
    <t>Matched Hull Postcodes</t>
  </si>
  <si>
    <t>No</t>
  </si>
  <si>
    <t>%</t>
  </si>
  <si>
    <t>Total Hull Population</t>
  </si>
  <si>
    <t>Difference</t>
  </si>
  <si>
    <t>Sample Size</t>
  </si>
  <si>
    <t>10% Most Deprived</t>
  </si>
  <si>
    <t>10% - 20% Deprived</t>
  </si>
  <si>
    <t>20% - 30% Deprived</t>
  </si>
  <si>
    <t>30% - 40% Deprived</t>
  </si>
  <si>
    <t>40% - 50% Deprived</t>
  </si>
  <si>
    <t>50% - 60% Deprived</t>
  </si>
  <si>
    <t>60% - 70% Deprived</t>
  </si>
  <si>
    <t>70% - 80% Deprived</t>
  </si>
  <si>
    <t>80% - 90% Deprived</t>
  </si>
  <si>
    <t>90% - 100% Deprived</t>
  </si>
  <si>
    <t>OVER REPRESENTED</t>
  </si>
  <si>
    <t>NOT VALID</t>
  </si>
  <si>
    <t>E01013114</t>
  </si>
  <si>
    <t>E01013013</t>
  </si>
  <si>
    <t>E01012889</t>
  </si>
  <si>
    <t>E01012774</t>
  </si>
  <si>
    <t>E01013104</t>
  </si>
  <si>
    <t>E01012847</t>
  </si>
  <si>
    <t>VERY LOW</t>
  </si>
  <si>
    <t>SL</t>
  </si>
  <si>
    <t>SE20</t>
  </si>
  <si>
    <t>E01013026</t>
  </si>
  <si>
    <t>SLOUGH</t>
  </si>
  <si>
    <t>CA2</t>
  </si>
  <si>
    <t>DN15</t>
  </si>
  <si>
    <t>LL26</t>
  </si>
  <si>
    <t>YO43</t>
  </si>
  <si>
    <t>CA</t>
  </si>
  <si>
    <t>CB</t>
  </si>
  <si>
    <t>DE</t>
  </si>
  <si>
    <t>DG</t>
  </si>
  <si>
    <t>LL</t>
  </si>
  <si>
    <t>N</t>
  </si>
  <si>
    <t>SA</t>
  </si>
  <si>
    <t>TR</t>
  </si>
  <si>
    <t>B20</t>
  </si>
  <si>
    <t>CB5</t>
  </si>
  <si>
    <t>DE22</t>
  </si>
  <si>
    <t>DE72</t>
  </si>
  <si>
    <t>DG12</t>
  </si>
  <si>
    <t>G4</t>
  </si>
  <si>
    <t>LS13</t>
  </si>
  <si>
    <t>LS26</t>
  </si>
  <si>
    <t>LS27</t>
  </si>
  <si>
    <t>M24</t>
  </si>
  <si>
    <t>M4</t>
  </si>
  <si>
    <t>N1</t>
  </si>
  <si>
    <t>N9</t>
  </si>
  <si>
    <t>NE26</t>
  </si>
  <si>
    <t>SA70</t>
  </si>
  <si>
    <t>SE2</t>
  </si>
  <si>
    <t>SE3</t>
  </si>
  <si>
    <t>SL6</t>
  </si>
  <si>
    <t>TR11</t>
  </si>
  <si>
    <t>YO41</t>
  </si>
  <si>
    <t>YO42</t>
  </si>
  <si>
    <t>B20 1</t>
  </si>
  <si>
    <t>CB5 8</t>
  </si>
  <si>
    <t>DE22 2</t>
  </si>
  <si>
    <t>DE72 3</t>
  </si>
  <si>
    <t>DG12 6</t>
  </si>
  <si>
    <t>DN14 7</t>
  </si>
  <si>
    <t>G4 9</t>
  </si>
  <si>
    <t>HU1 1</t>
  </si>
  <si>
    <t>HU11 5</t>
  </si>
  <si>
    <t>HU12 0</t>
  </si>
  <si>
    <t>HU2 0</t>
  </si>
  <si>
    <t>HU2 6</t>
  </si>
  <si>
    <t>HU4 3</t>
  </si>
  <si>
    <t>HU6 6</t>
  </si>
  <si>
    <t>HU7 6</t>
  </si>
  <si>
    <t>HU7 7</t>
  </si>
  <si>
    <t>HU7 8</t>
  </si>
  <si>
    <t>HU9 1</t>
  </si>
  <si>
    <t>HU9 4</t>
  </si>
  <si>
    <t>LS13 3</t>
  </si>
  <si>
    <t>LS26 0</t>
  </si>
  <si>
    <t>LS27 0</t>
  </si>
  <si>
    <t>M24 1</t>
  </si>
  <si>
    <t>M4 7</t>
  </si>
  <si>
    <t>N1 1</t>
  </si>
  <si>
    <t>N9 0</t>
  </si>
  <si>
    <t>NE26 2</t>
  </si>
  <si>
    <t>SA70 8</t>
  </si>
  <si>
    <t>SE2 8</t>
  </si>
  <si>
    <t>SE3 8</t>
  </si>
  <si>
    <t>SL6 8</t>
  </si>
  <si>
    <t>TR11 5</t>
  </si>
  <si>
    <t>YO25 6</t>
  </si>
  <si>
    <t>YO41 4</t>
  </si>
  <si>
    <t>YO42 2</t>
  </si>
  <si>
    <t>YO43 3</t>
  </si>
  <si>
    <t>YO43 4</t>
  </si>
  <si>
    <t>Wolds Weighton</t>
  </si>
  <si>
    <t>E01013123</t>
  </si>
  <si>
    <t>E01013121</t>
  </si>
  <si>
    <t>University</t>
  </si>
  <si>
    <t>E01012917</t>
  </si>
  <si>
    <t>E01012913</t>
  </si>
  <si>
    <t>E01012914</t>
  </si>
  <si>
    <t>E01012918</t>
  </si>
  <si>
    <t>E01012906</t>
  </si>
  <si>
    <t>E01012910</t>
  </si>
  <si>
    <t>E01012908</t>
  </si>
  <si>
    <t>E01012893</t>
  </si>
  <si>
    <t>E01012892</t>
  </si>
  <si>
    <t>E01012896</t>
  </si>
  <si>
    <t>E01012895</t>
  </si>
  <si>
    <t>E01012894</t>
  </si>
  <si>
    <t>E01013098</t>
  </si>
  <si>
    <t>E01013099</t>
  </si>
  <si>
    <t>E01013102</t>
  </si>
  <si>
    <t>E01013100</t>
  </si>
  <si>
    <t>E01013092</t>
  </si>
  <si>
    <t>E01013089</t>
  </si>
  <si>
    <t>E01013078</t>
  </si>
  <si>
    <t>E01013086</t>
  </si>
  <si>
    <t>Pocklington Provincial</t>
  </si>
  <si>
    <t>E01013054</t>
  </si>
  <si>
    <t>E01012888</t>
  </si>
  <si>
    <t>E01012883</t>
  </si>
  <si>
    <t>E01012884</t>
  </si>
  <si>
    <t>E01012882</t>
  </si>
  <si>
    <t>E01012887</t>
  </si>
  <si>
    <t>E01012878</t>
  </si>
  <si>
    <t>E01012875</t>
  </si>
  <si>
    <t>E01012872</t>
  </si>
  <si>
    <t>E01012871</t>
  </si>
  <si>
    <t>E01012858</t>
  </si>
  <si>
    <t>E01012864</t>
  </si>
  <si>
    <t>E01012865</t>
  </si>
  <si>
    <t>E01012862</t>
  </si>
  <si>
    <t>E01012851</t>
  </si>
  <si>
    <t>E01033104</t>
  </si>
  <si>
    <t>E01012856</t>
  </si>
  <si>
    <t>E01012855</t>
  </si>
  <si>
    <t>E01013040</t>
  </si>
  <si>
    <t>E01013031</t>
  </si>
  <si>
    <t>E01012844</t>
  </si>
  <si>
    <t>E01012849</t>
  </si>
  <si>
    <t>E01012848</t>
  </si>
  <si>
    <t>E01012842</t>
  </si>
  <si>
    <t>E01012843</t>
  </si>
  <si>
    <t>E01012846</t>
  </si>
  <si>
    <t>E01012837</t>
  </si>
  <si>
    <t>E01012830</t>
  </si>
  <si>
    <t>E01012832</t>
  </si>
  <si>
    <t>E01012825</t>
  </si>
  <si>
    <t>E01012822</t>
  </si>
  <si>
    <t>E01013018</t>
  </si>
  <si>
    <t>E01013020</t>
  </si>
  <si>
    <t>E01012820</t>
  </si>
  <si>
    <t>E01012816</t>
  </si>
  <si>
    <t>E01012817</t>
  </si>
  <si>
    <t>E01013005</t>
  </si>
  <si>
    <t>E01013012</t>
  </si>
  <si>
    <t>E01012811</t>
  </si>
  <si>
    <t>Driffield and Rural</t>
  </si>
  <si>
    <t>E01012979</t>
  </si>
  <si>
    <t>E01012798</t>
  </si>
  <si>
    <t>E01012966</t>
  </si>
  <si>
    <t>E01012972</t>
  </si>
  <si>
    <t>E01012970</t>
  </si>
  <si>
    <t>E01012967</t>
  </si>
  <si>
    <t>E01033495</t>
  </si>
  <si>
    <t>E01012961</t>
  </si>
  <si>
    <t>E01012962</t>
  </si>
  <si>
    <t>E01012960</t>
  </si>
  <si>
    <t>E01012795</t>
  </si>
  <si>
    <t>E01012789</t>
  </si>
  <si>
    <t>E01012788</t>
  </si>
  <si>
    <t>E01012787</t>
  </si>
  <si>
    <t>Bransholme East</t>
  </si>
  <si>
    <t>E01012781</t>
  </si>
  <si>
    <t>E01012779</t>
  </si>
  <si>
    <t>E01012771</t>
  </si>
  <si>
    <t>E01012920</t>
  </si>
  <si>
    <t>E01012921</t>
  </si>
  <si>
    <t>E01012767</t>
  </si>
  <si>
    <t>E01012765</t>
  </si>
  <si>
    <t>Brough</t>
  </si>
  <si>
    <t>HU9 9</t>
  </si>
  <si>
    <t>DERBY</t>
  </si>
  <si>
    <t>MANCHESTER</t>
  </si>
  <si>
    <t>NORTH LONDON</t>
  </si>
  <si>
    <t>SE20 0</t>
  </si>
  <si>
    <t>LLANDUDNO</t>
  </si>
  <si>
    <t>TRURO</t>
  </si>
  <si>
    <t>BIRMINGHAM</t>
  </si>
  <si>
    <t>GLASGOW</t>
  </si>
  <si>
    <t>CARLISLE</t>
  </si>
  <si>
    <t>DUMFRIES</t>
  </si>
  <si>
    <t>CAMBRIDGE</t>
  </si>
  <si>
    <t>SWANSEA</t>
  </si>
  <si>
    <t>E01012764</t>
  </si>
  <si>
    <t>E01012766</t>
  </si>
  <si>
    <t>E01012769</t>
  </si>
  <si>
    <t>E01012778</t>
  </si>
  <si>
    <t>E01012780</t>
  </si>
  <si>
    <t>E01012782</t>
  </si>
  <si>
    <t>E01012783</t>
  </si>
  <si>
    <t>E01012784</t>
  </si>
  <si>
    <t>E01012785</t>
  </si>
  <si>
    <t>E01012786</t>
  </si>
  <si>
    <t>E01012790</t>
  </si>
  <si>
    <t>E01012796</t>
  </si>
  <si>
    <t>E01012806</t>
  </si>
  <si>
    <t>E01012808</t>
  </si>
  <si>
    <t>E01012809</t>
  </si>
  <si>
    <t>E01012810</t>
  </si>
  <si>
    <t>E01012812</t>
  </si>
  <si>
    <t>E01012813</t>
  </si>
  <si>
    <t>E01012814</t>
  </si>
  <si>
    <t>E01012815</t>
  </si>
  <si>
    <t>E01012818</t>
  </si>
  <si>
    <t>E01012819</t>
  </si>
  <si>
    <t>E01012821</t>
  </si>
  <si>
    <t>E01012823</t>
  </si>
  <si>
    <t>E01012824</t>
  </si>
  <si>
    <t>E01012826</t>
  </si>
  <si>
    <t>E01012828</t>
  </si>
  <si>
    <t>E01012829</t>
  </si>
  <si>
    <t>E01012833</t>
  </si>
  <si>
    <t>E01012834</t>
  </si>
  <si>
    <t>E01012835</t>
  </si>
  <si>
    <t>E01012836</t>
  </si>
  <si>
    <t>E01012838</t>
  </si>
  <si>
    <t>E01012839</t>
  </si>
  <si>
    <t>E01012840</t>
  </si>
  <si>
    <t>E01012841</t>
  </si>
  <si>
    <t>E01012845</t>
  </si>
  <si>
    <t>E01012850</t>
  </si>
  <si>
    <t>E01012852</t>
  </si>
  <si>
    <t>E01012854</t>
  </si>
  <si>
    <t>E01012867</t>
  </si>
  <si>
    <t>E01012869</t>
  </si>
  <si>
    <t>E01012870</t>
  </si>
  <si>
    <t>E01012873</t>
  </si>
  <si>
    <t>E01012874</t>
  </si>
  <si>
    <t>E01012876</t>
  </si>
  <si>
    <t>E01012877</t>
  </si>
  <si>
    <t>E01012879</t>
  </si>
  <si>
    <t>E01012880</t>
  </si>
  <si>
    <t>E01012881</t>
  </si>
  <si>
    <t>E01012897</t>
  </si>
  <si>
    <t>E01012898</t>
  </si>
  <si>
    <t>E01012900</t>
  </si>
  <si>
    <t>E01012901</t>
  </si>
  <si>
    <t>E01012902</t>
  </si>
  <si>
    <t>E01012903</t>
  </si>
  <si>
    <t>E01012904</t>
  </si>
  <si>
    <t>E01012905</t>
  </si>
  <si>
    <t>E01012907</t>
  </si>
  <si>
    <t>E01012909</t>
  </si>
  <si>
    <t>E01012911</t>
  </si>
  <si>
    <t>E01012912</t>
  </si>
  <si>
    <t>E01012915</t>
  </si>
  <si>
    <t>E01012916</t>
  </si>
  <si>
    <t>E01033105</t>
  </si>
  <si>
    <t>E01033107</t>
  </si>
  <si>
    <t>VERY UNDER REPRESENTED</t>
  </si>
  <si>
    <t>HU7 9</t>
  </si>
  <si>
    <t>HU1 5</t>
  </si>
  <si>
    <t>HU1 6</t>
  </si>
  <si>
    <t>HU1 8</t>
  </si>
  <si>
    <t>HU10 0</t>
  </si>
  <si>
    <t>HU12 2</t>
  </si>
  <si>
    <t>HU13 6</t>
  </si>
  <si>
    <t>HU3 9</t>
  </si>
  <si>
    <t>HU5 0</t>
  </si>
  <si>
    <t>HU6 2</t>
  </si>
  <si>
    <t>HU9 0</t>
  </si>
  <si>
    <t>HU9 8</t>
  </si>
  <si>
    <t>HU8 7</t>
  </si>
  <si>
    <t>HU7 0</t>
  </si>
  <si>
    <t>HU1 2</t>
  </si>
  <si>
    <t>HU3 4</t>
  </si>
  <si>
    <t>YO15</t>
  </si>
  <si>
    <t>YO15 3</t>
  </si>
  <si>
    <t>Bridlington South</t>
  </si>
  <si>
    <t>E01012951</t>
  </si>
  <si>
    <t>YO25 5</t>
  </si>
  <si>
    <t>E01012977</t>
  </si>
  <si>
    <t>YO25 8</t>
  </si>
  <si>
    <t>East Wolds and Coastal</t>
  </si>
  <si>
    <t>E01012988</t>
  </si>
  <si>
    <t>DN14 5</t>
  </si>
  <si>
    <t>Goole North</t>
  </si>
  <si>
    <t>E01012996</t>
  </si>
  <si>
    <t>AB</t>
  </si>
  <si>
    <t>AB14</t>
  </si>
  <si>
    <t>AB14 2</t>
  </si>
  <si>
    <t>CV</t>
  </si>
  <si>
    <t>CV31</t>
  </si>
  <si>
    <t>CV31 1</t>
  </si>
  <si>
    <t>CV8</t>
  </si>
  <si>
    <t>CV8 1</t>
  </si>
  <si>
    <t>DN15 9</t>
  </si>
  <si>
    <t>DN18 6</t>
  </si>
  <si>
    <t>DN20</t>
  </si>
  <si>
    <t>DN20 9</t>
  </si>
  <si>
    <t>DN35</t>
  </si>
  <si>
    <t>DN35 7</t>
  </si>
  <si>
    <t>DN37</t>
  </si>
  <si>
    <t>DN37 9</t>
  </si>
  <si>
    <t>DN8</t>
  </si>
  <si>
    <t>DN8 5</t>
  </si>
  <si>
    <t>E3</t>
  </si>
  <si>
    <t>E3 2</t>
  </si>
  <si>
    <t>GU</t>
  </si>
  <si>
    <t>GU21</t>
  </si>
  <si>
    <t>GU21 4</t>
  </si>
  <si>
    <t>L19</t>
  </si>
  <si>
    <t>L19 7</t>
  </si>
  <si>
    <t>LS10</t>
  </si>
  <si>
    <t>LS10 1</t>
  </si>
  <si>
    <t>M21</t>
  </si>
  <si>
    <t>M21 9</t>
  </si>
  <si>
    <t>N1 7</t>
  </si>
  <si>
    <t>NE11</t>
  </si>
  <si>
    <t>NE11 9</t>
  </si>
  <si>
    <t>NR</t>
  </si>
  <si>
    <t>NR9</t>
  </si>
  <si>
    <t>NR9 3</t>
  </si>
  <si>
    <t>OX</t>
  </si>
  <si>
    <t>OX1</t>
  </si>
  <si>
    <t>OX1 5</t>
  </si>
  <si>
    <t>OX15</t>
  </si>
  <si>
    <t>OX15 4</t>
  </si>
  <si>
    <t>OX3</t>
  </si>
  <si>
    <t>OX3 1</t>
  </si>
  <si>
    <t>S</t>
  </si>
  <si>
    <t>S73</t>
  </si>
  <si>
    <t>S73 0</t>
  </si>
  <si>
    <t>SA3</t>
  </si>
  <si>
    <t>SA3 4</t>
  </si>
  <si>
    <t>SK</t>
  </si>
  <si>
    <t>SK9</t>
  </si>
  <si>
    <t>SK9 3</t>
  </si>
  <si>
    <t>SY</t>
  </si>
  <si>
    <t>SY1</t>
  </si>
  <si>
    <t>SY1 2</t>
  </si>
  <si>
    <t>W</t>
  </si>
  <si>
    <t>W1</t>
  </si>
  <si>
    <t>W1 9</t>
  </si>
  <si>
    <t>North Holderness</t>
  </si>
  <si>
    <t>E01013048</t>
  </si>
  <si>
    <t>HU17 5</t>
  </si>
  <si>
    <t>E01012926</t>
  </si>
  <si>
    <t>E01012955</t>
  </si>
  <si>
    <t>E01012964</t>
  </si>
  <si>
    <t>E01012968</t>
  </si>
  <si>
    <t>E01012969</t>
  </si>
  <si>
    <t>E01013032</t>
  </si>
  <si>
    <t>E01013030</t>
  </si>
  <si>
    <t>E01013029</t>
  </si>
  <si>
    <t>E01013035</t>
  </si>
  <si>
    <t>E01013034</t>
  </si>
  <si>
    <t>E01013028</t>
  </si>
  <si>
    <t>E01013039</t>
  </si>
  <si>
    <t>E01013042</t>
  </si>
  <si>
    <t>E01013043</t>
  </si>
  <si>
    <t>HU18</t>
  </si>
  <si>
    <t>HU18 1</t>
  </si>
  <si>
    <t>E01013081</t>
  </si>
  <si>
    <t>E01013085</t>
  </si>
  <si>
    <t>E01013090</t>
  </si>
  <si>
    <t>E01013096</t>
  </si>
  <si>
    <t>E01013095</t>
  </si>
  <si>
    <t>E01013094</t>
  </si>
  <si>
    <t>E01013101</t>
  </si>
  <si>
    <t>E01013062</t>
  </si>
  <si>
    <t>E01013063</t>
  </si>
  <si>
    <t>E01013107</t>
  </si>
  <si>
    <t>DL8</t>
  </si>
  <si>
    <t>DL</t>
  </si>
  <si>
    <t>DN14 0</t>
  </si>
  <si>
    <t>DN5</t>
  </si>
  <si>
    <t>DN5 7</t>
  </si>
  <si>
    <t>E10</t>
  </si>
  <si>
    <t>E10 6</t>
  </si>
  <si>
    <t>HA</t>
  </si>
  <si>
    <t>HA7</t>
  </si>
  <si>
    <t>HA7 3</t>
  </si>
  <si>
    <t>HU1 3</t>
  </si>
  <si>
    <t>E01012924</t>
  </si>
  <si>
    <t>HU17 7</t>
  </si>
  <si>
    <t>E01013068</t>
  </si>
  <si>
    <t>LS6</t>
  </si>
  <si>
    <t>LS6 2</t>
  </si>
  <si>
    <t>TD</t>
  </si>
  <si>
    <t>TD14</t>
  </si>
  <si>
    <t>TD14 5</t>
  </si>
  <si>
    <t>HU13 8</t>
  </si>
  <si>
    <t>HU8 5</t>
  </si>
  <si>
    <t>HU2 9</t>
  </si>
  <si>
    <t>WA</t>
  </si>
  <si>
    <t>WA1</t>
  </si>
  <si>
    <t>WA1 3</t>
  </si>
  <si>
    <t>YO11</t>
  </si>
  <si>
    <t>YO11 1</t>
  </si>
  <si>
    <t>YO15 1</t>
  </si>
  <si>
    <t>Non UK</t>
  </si>
  <si>
    <t>HU9 6</t>
  </si>
  <si>
    <t>Snaith, Airmyn, Rawcliffe and Marshland</t>
  </si>
  <si>
    <t>E01013075</t>
  </si>
  <si>
    <t>ER</t>
  </si>
  <si>
    <t>E01013033</t>
  </si>
  <si>
    <t>E01013019</t>
  </si>
  <si>
    <t>E01012925</t>
  </si>
  <si>
    <t>E01012919</t>
  </si>
  <si>
    <t>HU20</t>
  </si>
  <si>
    <t>HU20 3</t>
  </si>
  <si>
    <t>E01012965</t>
  </si>
  <si>
    <t>HU6 0</t>
  </si>
  <si>
    <t>HU2 8</t>
  </si>
  <si>
    <t>BN</t>
  </si>
  <si>
    <t>BN1</t>
  </si>
  <si>
    <t>BN1 6</t>
  </si>
  <si>
    <t>BN2</t>
  </si>
  <si>
    <t>BN2 4</t>
  </si>
  <si>
    <t>CV5</t>
  </si>
  <si>
    <t>CV5 6</t>
  </si>
  <si>
    <t>DM</t>
  </si>
  <si>
    <t>DM5</t>
  </si>
  <si>
    <t>DM5 6</t>
  </si>
  <si>
    <t>DN12</t>
  </si>
  <si>
    <t>DN12 5</t>
  </si>
  <si>
    <t>DN32</t>
  </si>
  <si>
    <t>DN32 0</t>
  </si>
  <si>
    <t>E9</t>
  </si>
  <si>
    <t>E9 7</t>
  </si>
  <si>
    <t>HG</t>
  </si>
  <si>
    <t>HG2</t>
  </si>
  <si>
    <t>HG2 9</t>
  </si>
  <si>
    <t>L17</t>
  </si>
  <si>
    <t>L17 6</t>
  </si>
  <si>
    <t>LA1</t>
  </si>
  <si>
    <t>LA1 1</t>
  </si>
  <si>
    <t>LE</t>
  </si>
  <si>
    <t>LE65</t>
  </si>
  <si>
    <t>LE65 2</t>
  </si>
  <si>
    <t>LS5</t>
  </si>
  <si>
    <t>LS5 3</t>
  </si>
  <si>
    <t>NE3</t>
  </si>
  <si>
    <t>NE3 5</t>
  </si>
  <si>
    <t>NG</t>
  </si>
  <si>
    <t>NG31</t>
  </si>
  <si>
    <t>NG31 8</t>
  </si>
  <si>
    <t>PE</t>
  </si>
  <si>
    <t>PE24</t>
  </si>
  <si>
    <t>PE24 5</t>
  </si>
  <si>
    <t>S8</t>
  </si>
  <si>
    <t>S8 8</t>
  </si>
  <si>
    <t>SE20 7</t>
  </si>
  <si>
    <t>SL2</t>
  </si>
  <si>
    <t>SL2 3</t>
  </si>
  <si>
    <t>SR</t>
  </si>
  <si>
    <t>SR6</t>
  </si>
  <si>
    <t>SR6 0</t>
  </si>
  <si>
    <t>WF</t>
  </si>
  <si>
    <t>WF11</t>
  </si>
  <si>
    <t>WF11 9</t>
  </si>
  <si>
    <t>YO11 3</t>
  </si>
  <si>
    <t>AL</t>
  </si>
  <si>
    <t>AL3</t>
  </si>
  <si>
    <t>AL3 7</t>
  </si>
  <si>
    <t>B67</t>
  </si>
  <si>
    <t>B67 5</t>
  </si>
  <si>
    <t>BP</t>
  </si>
  <si>
    <t>BP13</t>
  </si>
  <si>
    <t>BP13 2</t>
  </si>
  <si>
    <t>CW</t>
  </si>
  <si>
    <t>CW11</t>
  </si>
  <si>
    <t>CW11 4</t>
  </si>
  <si>
    <t>DN10</t>
  </si>
  <si>
    <t>DN10 5</t>
  </si>
  <si>
    <t>DN16</t>
  </si>
  <si>
    <t>DN16 3</t>
  </si>
  <si>
    <t>DN17</t>
  </si>
  <si>
    <t>DN17 3</t>
  </si>
  <si>
    <t>DN20 0</t>
  </si>
  <si>
    <t>DN36</t>
  </si>
  <si>
    <t>DN36 5</t>
  </si>
  <si>
    <t>DN38</t>
  </si>
  <si>
    <t>DN38 6</t>
  </si>
  <si>
    <t>DN5 0</t>
  </si>
  <si>
    <t>GL</t>
  </si>
  <si>
    <t>GL12</t>
  </si>
  <si>
    <t>GL12 8</t>
  </si>
  <si>
    <t>HG3</t>
  </si>
  <si>
    <t>HG3 2</t>
  </si>
  <si>
    <t>HP</t>
  </si>
  <si>
    <t>HP21</t>
  </si>
  <si>
    <t>HP21 7</t>
  </si>
  <si>
    <t>HP7</t>
  </si>
  <si>
    <t>HP7 0</t>
  </si>
  <si>
    <t>E01013093</t>
  </si>
  <si>
    <t>HU14 9</t>
  </si>
  <si>
    <t>E01013025</t>
  </si>
  <si>
    <t>E01012923</t>
  </si>
  <si>
    <t>E01013064</t>
  </si>
  <si>
    <t>E01013071</t>
  </si>
  <si>
    <t>E01013049</t>
  </si>
  <si>
    <t>E01013046</t>
  </si>
  <si>
    <t>E01013047</t>
  </si>
  <si>
    <t>E01013051</t>
  </si>
  <si>
    <t>HU19</t>
  </si>
  <si>
    <t>HU19 2</t>
  </si>
  <si>
    <t>E01013083</t>
  </si>
  <si>
    <t>E01013082</t>
  </si>
  <si>
    <t>E01013087</t>
  </si>
  <si>
    <t>KY</t>
  </si>
  <si>
    <t>KY15</t>
  </si>
  <si>
    <t>KY15 7</t>
  </si>
  <si>
    <t>L36</t>
  </si>
  <si>
    <t>L36 4</t>
  </si>
  <si>
    <t>LA22</t>
  </si>
  <si>
    <t>LA22 9</t>
  </si>
  <si>
    <t>LE6</t>
  </si>
  <si>
    <t>LE6 0</t>
  </si>
  <si>
    <t>LE7</t>
  </si>
  <si>
    <t>LE7 0</t>
  </si>
  <si>
    <t>LL11</t>
  </si>
  <si>
    <t>LL11 3</t>
  </si>
  <si>
    <t>LS22</t>
  </si>
  <si>
    <t>LS22 6</t>
  </si>
  <si>
    <t>LS24</t>
  </si>
  <si>
    <t>LS24 9</t>
  </si>
  <si>
    <t>LS25</t>
  </si>
  <si>
    <t>LS25 5</t>
  </si>
  <si>
    <t>LS29</t>
  </si>
  <si>
    <t>LS29 8</t>
  </si>
  <si>
    <t>M19</t>
  </si>
  <si>
    <t>M19 3</t>
  </si>
  <si>
    <t>MK</t>
  </si>
  <si>
    <t>MK12</t>
  </si>
  <si>
    <t>MK12 0</t>
  </si>
  <si>
    <t>NE1</t>
  </si>
  <si>
    <t>NE1 2</t>
  </si>
  <si>
    <t>NE2</t>
  </si>
  <si>
    <t>NE2 1</t>
  </si>
  <si>
    <t>NE3 1</t>
  </si>
  <si>
    <t>NN</t>
  </si>
  <si>
    <t>NN12</t>
  </si>
  <si>
    <t>NN12 6</t>
  </si>
  <si>
    <t>OX1 4</t>
  </si>
  <si>
    <t>OX14</t>
  </si>
  <si>
    <t>OX14 1</t>
  </si>
  <si>
    <t>PE19</t>
  </si>
  <si>
    <t>PE19 6</t>
  </si>
  <si>
    <t>PE9</t>
  </si>
  <si>
    <t>PE9 2</t>
  </si>
  <si>
    <t>RG</t>
  </si>
  <si>
    <t>RG2</t>
  </si>
  <si>
    <t>RG2 7</t>
  </si>
  <si>
    <t>RH</t>
  </si>
  <si>
    <t>RH11</t>
  </si>
  <si>
    <t>RH11 9</t>
  </si>
  <si>
    <t>S36</t>
  </si>
  <si>
    <t>S36 8</t>
  </si>
  <si>
    <t>S6</t>
  </si>
  <si>
    <t>S6 3</t>
  </si>
  <si>
    <t>S6 6</t>
  </si>
  <si>
    <t>S7</t>
  </si>
  <si>
    <t>S7 1</t>
  </si>
  <si>
    <t>SG</t>
  </si>
  <si>
    <t>SG2</t>
  </si>
  <si>
    <t>SG2 7</t>
  </si>
  <si>
    <t>TR11 3</t>
  </si>
  <si>
    <t>TS</t>
  </si>
  <si>
    <t>TS16</t>
  </si>
  <si>
    <t>TS16 0</t>
  </si>
  <si>
    <t>TS6</t>
  </si>
  <si>
    <t>WA12</t>
  </si>
  <si>
    <t>WA12 8</t>
  </si>
  <si>
    <t>WA6</t>
  </si>
  <si>
    <t>WA6 0</t>
  </si>
  <si>
    <t>WF5</t>
  </si>
  <si>
    <t>WF5 8</t>
  </si>
  <si>
    <t>WN</t>
  </si>
  <si>
    <t>WN8</t>
  </si>
  <si>
    <t>WN8 9</t>
  </si>
  <si>
    <t>YO16</t>
  </si>
  <si>
    <t>YO16 4</t>
  </si>
  <si>
    <t>Bridlington Central and Old Town</t>
  </si>
  <si>
    <t>E01012932</t>
  </si>
  <si>
    <t>YO16 6</t>
  </si>
  <si>
    <t>Bridlington North</t>
  </si>
  <si>
    <t>E01012935</t>
  </si>
  <si>
    <t>E01012942</t>
  </si>
  <si>
    <t>YO25 4</t>
  </si>
  <si>
    <t>E01012992</t>
  </si>
  <si>
    <t>E01012978</t>
  </si>
  <si>
    <t>YO25 9</t>
  </si>
  <si>
    <t>E01013022</t>
  </si>
  <si>
    <t>E01012989</t>
  </si>
  <si>
    <t>E01013023</t>
  </si>
  <si>
    <t>ABERDEEN</t>
  </si>
  <si>
    <t>ST ALBANS</t>
  </si>
  <si>
    <t>BRIGHTON</t>
  </si>
  <si>
    <t>NOT KNOWN</t>
  </si>
  <si>
    <t>COVENTRY</t>
  </si>
  <si>
    <t>CREWE</t>
  </si>
  <si>
    <t>DARLINGTON</t>
  </si>
  <si>
    <t>NOT FOUND</t>
  </si>
  <si>
    <t>LONDON EAST</t>
  </si>
  <si>
    <t>GLOUCESTER</t>
  </si>
  <si>
    <t>GUILDFORD</t>
  </si>
  <si>
    <t>HARROW</t>
  </si>
  <si>
    <t>HARROGATE</t>
  </si>
  <si>
    <t>HEMEL HEMPSTEAD</t>
  </si>
  <si>
    <t>KIRKCALDY</t>
  </si>
  <si>
    <t>LIVERPOOL</t>
  </si>
  <si>
    <t>LANCASTER</t>
  </si>
  <si>
    <t>LEICESTER</t>
  </si>
  <si>
    <t>MILTON KEYNES</t>
  </si>
  <si>
    <t>NEWCASTLE UPON TYNE</t>
  </si>
  <si>
    <t>NOTTINGHAM</t>
  </si>
  <si>
    <t>NORTHAMPTON</t>
  </si>
  <si>
    <t>NON UK</t>
  </si>
  <si>
    <t>NORWICH</t>
  </si>
  <si>
    <t>OXFORD</t>
  </si>
  <si>
    <t>PETERBOROUGH</t>
  </si>
  <si>
    <t>READING</t>
  </si>
  <si>
    <t>REDHILL</t>
  </si>
  <si>
    <t>SHEFFIELD</t>
  </si>
  <si>
    <t>STEVENAGE</t>
  </si>
  <si>
    <t>STOCKPORT</t>
  </si>
  <si>
    <t>SUNDERLAND</t>
  </si>
  <si>
    <t>SHREWBURY</t>
  </si>
  <si>
    <t>GALASHIELS</t>
  </si>
  <si>
    <t>CLEVELAND</t>
  </si>
  <si>
    <t>WEST LONDON</t>
  </si>
  <si>
    <t>WARRINGTON</t>
  </si>
  <si>
    <t>WAKEFIELD</t>
  </si>
  <si>
    <t>WIGAN</t>
  </si>
  <si>
    <t>E01013097</t>
  </si>
  <si>
    <t>E01013050</t>
  </si>
  <si>
    <t>E01013120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</si>
</sst>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0.00000%"/>
    <numFmt numFmtId="166" formatCode="0.0"/>
    <numFmt numFmtId="167" formatCode="_(* #,##0.00_);_(* \(#,##0.00\);_(* &quot;-&quot;??_);_(@_)"/>
    <numFmt numFmtId="168" formatCode="0.000"/>
    <numFmt numFmtId="169" formatCode="0.0000"/>
    <numFmt numFmtId="172" formatCode="0.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29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18" fillId="0" borderId="10" xfId="44" applyBorder="1" applyAlignment="1">
      <alignment horizontal="center"/>
    </xf>
    <xf numFmtId="0" fontId="18" fillId="0" borderId="0" xfId="44"/>
    <xf numFmtId="164" fontId="0" fillId="0" borderId="0" xfId="0" applyNumberFormat="1"/>
    <xf numFmtId="0" fontId="19" fillId="0" borderId="10" xfId="44" applyFont="1" applyBorder="1" applyAlignment="1">
      <alignment horizontal="center"/>
    </xf>
    <xf numFmtId="0" fontId="0" fillId="0" borderId="0" xfId="0"/>
    <xf numFmtId="0" fontId="20" fillId="33" borderId="10" xfId="44" applyFont="1" applyFill="1" applyBorder="1" applyAlignment="1">
      <alignment horizontal="center"/>
    </xf>
    <xf numFmtId="164" fontId="20" fillId="33" borderId="10" xfId="45" applyNumberFormat="1" applyFont="1" applyFill="1" applyBorder="1" applyAlignment="1">
      <alignment horizontal="center"/>
    </xf>
    <xf numFmtId="0" fontId="19" fillId="0" borderId="0" xfId="44" applyFont="1" applyAlignment="1">
      <alignment horizontal="center"/>
    </xf>
    <xf numFmtId="0" fontId="18" fillId="0" borderId="0" xfId="44" applyAlignment="1">
      <alignment horizontal="center"/>
    </xf>
    <xf numFmtId="164" fontId="18" fillId="0" borderId="10" xfId="45" applyNumberFormat="1" applyFont="1" applyBorder="1" applyAlignment="1">
      <alignment horizontal="center"/>
    </xf>
    <xf numFmtId="0" fontId="19" fillId="34" borderId="10" xfId="44" applyFont="1" applyFill="1" applyBorder="1" applyAlignment="1">
      <alignment horizontal="center"/>
    </xf>
    <xf numFmtId="164" fontId="19" fillId="34" borderId="10" xfId="45" applyNumberFormat="1" applyFont="1" applyFill="1" applyBorder="1" applyAlignment="1">
      <alignment horizontal="center"/>
    </xf>
    <xf numFmtId="0" fontId="18" fillId="0" borderId="0" xfId="44" applyAlignment="1">
      <alignment horizontal="left"/>
    </xf>
    <xf numFmtId="164" fontId="18" fillId="0" borderId="0" xfId="44" applyNumberFormat="1" applyAlignment="1">
      <alignment horizontal="center"/>
    </xf>
    <xf numFmtId="164" fontId="18" fillId="0" borderId="0" xfId="1" applyNumberFormat="1" applyFont="1" applyAlignment="1">
      <alignment horizontal="center"/>
    </xf>
    <xf numFmtId="165" fontId="18" fillId="0" borderId="0" xfId="44" applyNumberFormat="1" applyAlignment="1">
      <alignment horizontal="center"/>
    </xf>
    <xf numFmtId="0" fontId="16" fillId="0" borderId="10" xfId="44" applyFont="1" applyBorder="1" applyAlignment="1">
      <alignment horizontal="center"/>
    </xf>
    <xf numFmtId="164" fontId="18" fillId="0" borderId="0" xfId="44" applyNumberFormat="1"/>
    <xf numFmtId="0" fontId="18" fillId="33" borderId="10" xfId="0" applyFont="1" applyFill="1" applyBorder="1" applyAlignment="1">
      <alignment horizontal="center"/>
    </xf>
    <xf numFmtId="0" fontId="21" fillId="0" borderId="10" xfId="44" applyFont="1" applyFill="1" applyBorder="1" applyAlignment="1">
      <alignment horizontal="center"/>
    </xf>
    <xf numFmtId="0" fontId="20" fillId="0" borderId="10" xfId="44" applyFont="1" applyFill="1" applyBorder="1" applyAlignment="1">
      <alignment horizontal="center"/>
    </xf>
    <xf numFmtId="164" fontId="20" fillId="0" borderId="10" xfId="45" applyNumberFormat="1" applyFont="1" applyFill="1" applyBorder="1" applyAlignment="1">
      <alignment horizontal="center"/>
    </xf>
    <xf numFmtId="166" fontId="20" fillId="0" borderId="10" xfId="44" applyNumberFormat="1" applyFont="1" applyFill="1" applyBorder="1" applyAlignment="1">
      <alignment horizontal="center"/>
    </xf>
    <xf numFmtId="0" fontId="22" fillId="0" borderId="0" xfId="0" applyFont="1" applyFill="1"/>
    <xf numFmtId="166" fontId="21" fillId="0" borderId="10" xfId="44" applyNumberFormat="1" applyFont="1" applyFill="1" applyBorder="1" applyAlignment="1">
      <alignment horizontal="center"/>
    </xf>
    <xf numFmtId="0" fontId="20" fillId="0" borderId="0" xfId="44" applyFont="1" applyFill="1"/>
    <xf numFmtId="166" fontId="22" fillId="0" borderId="0" xfId="0" applyNumberFormat="1" applyFont="1" applyFill="1"/>
    <xf numFmtId="166" fontId="20" fillId="0" borderId="0" xfId="44" applyNumberFormat="1" applyFont="1" applyFill="1" applyAlignment="1">
      <alignment horizontal="center"/>
    </xf>
    <xf numFmtId="166" fontId="20" fillId="0" borderId="0" xfId="44" applyNumberFormat="1" applyFont="1" applyFill="1"/>
    <xf numFmtId="166" fontId="20" fillId="33" borderId="10" xfId="44" applyNumberFormat="1" applyFont="1" applyFill="1" applyBorder="1" applyAlignment="1">
      <alignment horizontal="center"/>
    </xf>
    <xf numFmtId="0" fontId="16" fillId="0" borderId="0" xfId="44" applyFont="1"/>
    <xf numFmtId="0" fontId="16" fillId="0" borderId="10" xfId="44" applyFont="1" applyBorder="1"/>
    <xf numFmtId="0" fontId="16" fillId="34" borderId="10" xfId="44" applyFont="1" applyFill="1" applyBorder="1" applyAlignment="1">
      <alignment horizontal="center"/>
    </xf>
    <xf numFmtId="0" fontId="18" fillId="0" borderId="10" xfId="44" applyBorder="1"/>
    <xf numFmtId="0" fontId="18" fillId="0" borderId="10" xfId="46" applyNumberFormat="1" applyFont="1" applyBorder="1" applyAlignment="1">
      <alignment horizontal="center"/>
    </xf>
    <xf numFmtId="164" fontId="18" fillId="34" borderId="10" xfId="45" applyNumberFormat="1" applyFont="1" applyFill="1" applyBorder="1" applyAlignment="1">
      <alignment horizontal="center"/>
    </xf>
    <xf numFmtId="164" fontId="23" fillId="0" borderId="10" xfId="44" applyNumberFormat="1" applyFont="1" applyBorder="1" applyAlignment="1">
      <alignment horizontal="center"/>
    </xf>
    <xf numFmtId="164" fontId="0" fillId="0" borderId="0" xfId="1" applyNumberFormat="1" applyFont="1"/>
    <xf numFmtId="164" fontId="24" fillId="35" borderId="10" xfId="44" applyNumberFormat="1" applyFon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25" fillId="0" borderId="10" xfId="44" applyFont="1" applyFill="1" applyBorder="1" applyAlignment="1">
      <alignment horizontal="center"/>
    </xf>
    <xf numFmtId="0" fontId="27" fillId="0" borderId="10" xfId="44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164" fontId="26" fillId="33" borderId="10" xfId="45" applyNumberFormat="1" applyFont="1" applyFill="1" applyBorder="1" applyAlignment="1">
      <alignment horizontal="center"/>
    </xf>
    <xf numFmtId="169" fontId="22" fillId="0" borderId="0" xfId="0" applyNumberFormat="1" applyFont="1" applyFill="1"/>
    <xf numFmtId="0" fontId="18" fillId="35" borderId="10" xfId="0" applyFont="1" applyFill="1" applyBorder="1" applyAlignment="1">
      <alignment horizontal="center"/>
    </xf>
    <xf numFmtId="164" fontId="20" fillId="35" borderId="10" xfId="45" applyNumberFormat="1" applyFont="1" applyFill="1" applyBorder="1" applyAlignment="1">
      <alignment horizontal="center"/>
    </xf>
    <xf numFmtId="0" fontId="20" fillId="35" borderId="10" xfId="44" applyFont="1" applyFill="1" applyBorder="1" applyAlignment="1">
      <alignment horizontal="center"/>
    </xf>
    <xf numFmtId="166" fontId="20" fillId="35" borderId="10" xfId="44" applyNumberFormat="1" applyFont="1" applyFill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164" fontId="20" fillId="36" borderId="10" xfId="45" applyNumberFormat="1" applyFont="1" applyFill="1" applyBorder="1" applyAlignment="1">
      <alignment horizontal="center"/>
    </xf>
    <xf numFmtId="0" fontId="20" fillId="36" borderId="10" xfId="44" applyFont="1" applyFill="1" applyBorder="1" applyAlignment="1">
      <alignment horizontal="center"/>
    </xf>
    <xf numFmtId="166" fontId="20" fillId="36" borderId="10" xfId="44" applyNumberFormat="1" applyFont="1" applyFill="1" applyBorder="1" applyAlignment="1">
      <alignment horizontal="center"/>
    </xf>
    <xf numFmtId="0" fontId="25" fillId="0" borderId="0" xfId="44" applyFont="1" applyFill="1"/>
    <xf numFmtId="0" fontId="27" fillId="0" borderId="0" xfId="44" applyFont="1" applyFill="1"/>
    <xf numFmtId="164" fontId="27" fillId="33" borderId="11" xfId="45" applyNumberFormat="1" applyFont="1" applyFill="1" applyBorder="1" applyAlignment="1">
      <alignment horizontal="center"/>
    </xf>
    <xf numFmtId="164" fontId="27" fillId="0" borderId="11" xfId="45" applyNumberFormat="1" applyFont="1" applyFill="1" applyBorder="1" applyAlignment="1">
      <alignment horizontal="center"/>
    </xf>
    <xf numFmtId="0" fontId="27" fillId="0" borderId="0" xfId="0" applyFont="1" applyFill="1"/>
    <xf numFmtId="0" fontId="27" fillId="33" borderId="10" xfId="0" applyFont="1" applyFill="1" applyBorder="1" applyAlignment="1">
      <alignment horizontal="center"/>
    </xf>
    <xf numFmtId="0" fontId="27" fillId="33" borderId="10" xfId="0" applyNumberFormat="1" applyFont="1" applyFill="1" applyBorder="1" applyAlignment="1">
      <alignment horizontal="center"/>
    </xf>
    <xf numFmtId="164" fontId="27" fillId="0" borderId="0" xfId="0" applyNumberFormat="1" applyFont="1" applyFill="1"/>
    <xf numFmtId="0" fontId="27" fillId="0" borderId="10" xfId="0" applyFont="1" applyBorder="1" applyAlignment="1">
      <alignment horizontal="center"/>
    </xf>
    <xf numFmtId="0" fontId="27" fillId="0" borderId="10" xfId="0" applyNumberFormat="1" applyFont="1" applyBorder="1" applyAlignment="1">
      <alignment horizontal="center"/>
    </xf>
    <xf numFmtId="0" fontId="27" fillId="0" borderId="10" xfId="0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164" fontId="27" fillId="0" borderId="0" xfId="0" applyNumberFormat="1" applyFont="1" applyFill="1" applyAlignment="1">
      <alignment horizontal="center"/>
    </xf>
    <xf numFmtId="164" fontId="27" fillId="33" borderId="10" xfId="45" applyNumberFormat="1" applyFont="1" applyFill="1" applyBorder="1" applyAlignment="1">
      <alignment horizontal="center"/>
    </xf>
    <xf numFmtId="164" fontId="27" fillId="0" borderId="10" xfId="45" applyNumberFormat="1" applyFont="1" applyFill="1" applyBorder="1" applyAlignment="1">
      <alignment horizontal="center"/>
    </xf>
    <xf numFmtId="168" fontId="20" fillId="0" borderId="0" xfId="44" applyNumberFormat="1" applyFont="1" applyFill="1"/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24" fillId="0" borderId="10" xfId="44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7" fillId="36" borderId="10" xfId="0" applyNumberFormat="1" applyFont="1" applyFill="1" applyBorder="1" applyAlignment="1">
      <alignment horizontal="center"/>
    </xf>
    <xf numFmtId="0" fontId="27" fillId="33" borderId="10" xfId="0" applyFont="1" applyFill="1" applyBorder="1" applyAlignment="1">
      <alignment horizontal="left"/>
    </xf>
    <xf numFmtId="0" fontId="28" fillId="0" borderId="0" xfId="44" applyFont="1" applyAlignment="1"/>
    <xf numFmtId="0" fontId="27" fillId="0" borderId="0" xfId="44" applyFont="1" applyFill="1" applyAlignment="1">
      <alignment horizontal="center"/>
    </xf>
    <xf numFmtId="0" fontId="27" fillId="0" borderId="0" xfId="44" applyFont="1" applyAlignment="1">
      <alignment horizontal="center"/>
    </xf>
    <xf numFmtId="0" fontId="27" fillId="0" borderId="0" xfId="44" applyFont="1"/>
    <xf numFmtId="0" fontId="25" fillId="0" borderId="10" xfId="44" applyFont="1" applyBorder="1" applyAlignment="1"/>
    <xf numFmtId="0" fontId="25" fillId="0" borderId="10" xfId="44" applyFont="1" applyBorder="1" applyAlignment="1">
      <alignment horizontal="center"/>
    </xf>
    <xf numFmtId="0" fontId="27" fillId="33" borderId="10" xfId="44" applyFont="1" applyFill="1" applyBorder="1" applyAlignment="1">
      <alignment horizontal="center"/>
    </xf>
    <xf numFmtId="0" fontId="27" fillId="0" borderId="10" xfId="0" applyFont="1" applyBorder="1"/>
    <xf numFmtId="0" fontId="27" fillId="35" borderId="10" xfId="0" applyNumberFormat="1" applyFont="1" applyFill="1" applyBorder="1" applyAlignment="1">
      <alignment horizontal="center"/>
    </xf>
    <xf numFmtId="164" fontId="24" fillId="33" borderId="10" xfId="44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6" fillId="0" borderId="12" xfId="44" applyFont="1" applyBorder="1" applyAlignment="1">
      <alignment horizontal="center"/>
    </xf>
    <xf numFmtId="0" fontId="16" fillId="0" borderId="11" xfId="44" applyFont="1" applyBorder="1" applyAlignment="1">
      <alignment horizontal="center"/>
    </xf>
    <xf numFmtId="0" fontId="25" fillId="0" borderId="10" xfId="49" applyNumberFormat="1" applyFont="1" applyFill="1" applyBorder="1" applyAlignment="1">
      <alignment horizontal="center"/>
    </xf>
    <xf numFmtId="0" fontId="27" fillId="33" borderId="10" xfId="49" applyNumberFormat="1" applyFont="1" applyFill="1" applyBorder="1" applyAlignment="1">
      <alignment horizontal="center"/>
    </xf>
    <xf numFmtId="0" fontId="27" fillId="0" borderId="10" xfId="49" applyNumberFormat="1" applyFont="1" applyBorder="1" applyAlignment="1">
      <alignment horizontal="center"/>
    </xf>
    <xf numFmtId="0" fontId="27" fillId="0" borderId="0" xfId="49" applyNumberFormat="1" applyFont="1" applyFill="1" applyAlignment="1">
      <alignment horizontal="center"/>
    </xf>
    <xf numFmtId="0" fontId="27" fillId="37" borderId="10" xfId="0" applyFont="1" applyFill="1" applyBorder="1" applyAlignment="1">
      <alignment horizontal="center"/>
    </xf>
    <xf numFmtId="0" fontId="26" fillId="37" borderId="10" xfId="44" applyFont="1" applyFill="1" applyBorder="1" applyAlignment="1">
      <alignment horizontal="center"/>
    </xf>
    <xf numFmtId="0" fontId="27" fillId="37" borderId="10" xfId="49" applyNumberFormat="1" applyFont="1" applyFill="1" applyBorder="1" applyAlignment="1">
      <alignment horizontal="center"/>
    </xf>
    <xf numFmtId="164" fontId="26" fillId="37" borderId="10" xfId="45" applyNumberFormat="1" applyFont="1" applyFill="1" applyBorder="1" applyAlignment="1">
      <alignment horizontal="center"/>
    </xf>
    <xf numFmtId="0" fontId="27" fillId="0" borderId="10" xfId="49" applyNumberFormat="1" applyFont="1" applyFill="1" applyBorder="1" applyAlignment="1">
      <alignment horizontal="center"/>
    </xf>
    <xf numFmtId="164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72" fontId="18" fillId="0" borderId="0" xfId="44" applyNumberFormat="1"/>
    <xf numFmtId="0" fontId="27" fillId="38" borderId="10" xfId="0" applyNumberFormat="1" applyFont="1" applyFill="1" applyBorder="1" applyAlignment="1">
      <alignment horizontal="center"/>
    </xf>
    <xf numFmtId="166" fontId="22" fillId="0" borderId="0" xfId="0" applyNumberFormat="1" applyFont="1" applyFill="1" applyAlignment="1">
      <alignment horizontal="center"/>
    </xf>
    <xf numFmtId="168" fontId="22" fillId="0" borderId="0" xfId="0" applyNumberFormat="1" applyFont="1" applyFill="1" applyAlignment="1">
      <alignment horizontal="center"/>
    </xf>
    <xf numFmtId="0" fontId="18" fillId="38" borderId="10" xfId="0" applyFont="1" applyFill="1" applyBorder="1" applyAlignment="1">
      <alignment horizontal="center"/>
    </xf>
    <xf numFmtId="164" fontId="20" fillId="38" borderId="10" xfId="45" applyNumberFormat="1" applyFont="1" applyFill="1" applyBorder="1" applyAlignment="1">
      <alignment horizontal="center"/>
    </xf>
    <xf numFmtId="0" fontId="20" fillId="38" borderId="10" xfId="44" applyFont="1" applyFill="1" applyBorder="1" applyAlignment="1">
      <alignment horizontal="center"/>
    </xf>
    <xf numFmtId="166" fontId="20" fillId="38" borderId="10" xfId="44" applyNumberFormat="1" applyFont="1" applyFill="1" applyBorder="1" applyAlignment="1">
      <alignment horizontal="center"/>
    </xf>
  </cellXfs>
  <cellStyles count="5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9" builtinId="3"/>
    <cellStyle name="Comma 2" xfId="4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3" xfId="47"/>
    <cellStyle name="Normal 4" xfId="48"/>
    <cellStyle name="Normal 7" xfId="43"/>
    <cellStyle name="Note" xfId="16" builtinId="10" customBuiltin="1"/>
    <cellStyle name="Output" xfId="11" builtinId="21" customBuiltin="1"/>
    <cellStyle name="Percent" xfId="1" builtinId="5"/>
    <cellStyle name="Percent 2" xfId="4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abSelected="1" workbookViewId="0"/>
  </sheetViews>
  <sheetFormatPr defaultRowHeight="15" x14ac:dyDescent="0.2"/>
  <cols>
    <col min="1" max="1" width="17.5703125" style="68" bestFit="1" customWidth="1"/>
    <col min="2" max="2" width="29.42578125" style="68" bestFit="1" customWidth="1"/>
    <col min="3" max="3" width="11.5703125" style="95" bestFit="1" customWidth="1"/>
    <col min="4" max="4" width="13.85546875" style="68" bestFit="1" customWidth="1"/>
    <col min="5" max="5" width="9.140625" style="61"/>
    <col min="6" max="6" width="20.28515625" style="61" bestFit="1" customWidth="1"/>
    <col min="7" max="7" width="8" style="61" bestFit="1" customWidth="1"/>
    <col min="8" max="8" width="13.85546875" style="61" bestFit="1" customWidth="1"/>
    <col min="9" max="9" width="9.140625" style="61"/>
    <col min="10" max="10" width="19.7109375" style="61" bestFit="1" customWidth="1"/>
    <col min="11" max="11" width="8" style="61" bestFit="1" customWidth="1"/>
    <col min="12" max="12" width="13.85546875" style="61" bestFit="1" customWidth="1"/>
    <col min="13" max="16384" width="9.140625" style="61"/>
  </cols>
  <sheetData>
    <row r="1" spans="1:14" ht="15.75" x14ac:dyDescent="0.25">
      <c r="A1" s="44" t="s">
        <v>1</v>
      </c>
      <c r="B1" s="44" t="s">
        <v>200</v>
      </c>
      <c r="C1" s="92" t="s">
        <v>0</v>
      </c>
      <c r="D1" s="44" t="s">
        <v>201</v>
      </c>
      <c r="E1" s="57"/>
      <c r="F1" s="44" t="s">
        <v>202</v>
      </c>
      <c r="G1" s="44" t="s">
        <v>0</v>
      </c>
      <c r="H1" s="44" t="s">
        <v>201</v>
      </c>
      <c r="I1" s="57"/>
      <c r="J1" s="44" t="s">
        <v>2</v>
      </c>
      <c r="K1" s="44" t="s">
        <v>0</v>
      </c>
      <c r="L1" s="44" t="s">
        <v>201</v>
      </c>
    </row>
    <row r="2" spans="1:14" x14ac:dyDescent="0.2">
      <c r="A2" s="62" t="s">
        <v>9</v>
      </c>
      <c r="B2" s="62" t="s">
        <v>203</v>
      </c>
      <c r="C2" s="93">
        <v>2812</v>
      </c>
      <c r="D2" s="47">
        <f>C2/3028</f>
        <v>0.92866578599735794</v>
      </c>
      <c r="E2" s="58"/>
      <c r="F2" s="62" t="s">
        <v>36</v>
      </c>
      <c r="G2" s="63">
        <v>481</v>
      </c>
      <c r="H2" s="59">
        <f>G2/3028</f>
        <v>0.15885072655217966</v>
      </c>
      <c r="I2" s="58"/>
      <c r="J2" s="62" t="s">
        <v>75</v>
      </c>
      <c r="K2" s="63">
        <v>220</v>
      </c>
      <c r="L2" s="59">
        <f>K2/3028</f>
        <v>7.2655217965653898E-2</v>
      </c>
      <c r="N2" s="64"/>
    </row>
    <row r="3" spans="1:14" x14ac:dyDescent="0.2">
      <c r="A3" s="65" t="s">
        <v>5</v>
      </c>
      <c r="B3" s="45" t="s">
        <v>204</v>
      </c>
      <c r="C3" s="94">
        <v>60</v>
      </c>
      <c r="D3" s="99">
        <f>C3/3028</f>
        <v>1.9815059445178335E-2</v>
      </c>
      <c r="E3" s="58"/>
      <c r="F3" s="62" t="s">
        <v>33</v>
      </c>
      <c r="G3" s="63">
        <v>409</v>
      </c>
      <c r="H3" s="59">
        <f t="shared" ref="H3:H66" si="0">G3/3028</f>
        <v>0.13507265521796566</v>
      </c>
      <c r="I3" s="58"/>
      <c r="J3" s="62" t="s">
        <v>60</v>
      </c>
      <c r="K3" s="63">
        <v>219</v>
      </c>
      <c r="L3" s="59">
        <f t="shared" ref="L3:L66" si="1">K3/3028</f>
        <v>7.2324966974900928E-2</v>
      </c>
    </row>
    <row r="4" spans="1:14" x14ac:dyDescent="0.2">
      <c r="A4" s="46" t="s">
        <v>16</v>
      </c>
      <c r="B4" s="46" t="s">
        <v>205</v>
      </c>
      <c r="C4" s="100">
        <v>32</v>
      </c>
      <c r="D4" s="99">
        <f>C4/3028</f>
        <v>1.0568031704095112E-2</v>
      </c>
      <c r="E4" s="58"/>
      <c r="F4" s="62" t="s">
        <v>32</v>
      </c>
      <c r="G4" s="63">
        <v>395</v>
      </c>
      <c r="H4" s="59">
        <f t="shared" si="0"/>
        <v>0.13044914134742405</v>
      </c>
      <c r="I4" s="58"/>
      <c r="J4" s="62" t="s">
        <v>66</v>
      </c>
      <c r="K4" s="63">
        <v>175</v>
      </c>
      <c r="L4" s="59">
        <f t="shared" si="1"/>
        <v>5.7793923381770147E-2</v>
      </c>
    </row>
    <row r="5" spans="1:14" x14ac:dyDescent="0.2">
      <c r="A5" s="46" t="s">
        <v>12</v>
      </c>
      <c r="B5" s="46" t="s">
        <v>206</v>
      </c>
      <c r="C5" s="100">
        <v>10</v>
      </c>
      <c r="D5" s="99">
        <f>C5/3028</f>
        <v>3.3025099075297227E-3</v>
      </c>
      <c r="E5" s="58"/>
      <c r="F5" s="62" t="s">
        <v>35</v>
      </c>
      <c r="G5" s="63">
        <v>330</v>
      </c>
      <c r="H5" s="59">
        <f t="shared" si="0"/>
        <v>0.10898282694848084</v>
      </c>
      <c r="I5" s="58"/>
      <c r="J5" s="62" t="s">
        <v>71</v>
      </c>
      <c r="K5" s="63">
        <v>159</v>
      </c>
      <c r="L5" s="59">
        <f t="shared" si="1"/>
        <v>5.2509907529722587E-2</v>
      </c>
      <c r="N5" s="64"/>
    </row>
    <row r="6" spans="1:14" x14ac:dyDescent="0.2">
      <c r="A6" s="46" t="s">
        <v>14</v>
      </c>
      <c r="B6" s="46" t="s">
        <v>846</v>
      </c>
      <c r="C6" s="100">
        <v>7</v>
      </c>
      <c r="D6" s="99">
        <f>C6/3028</f>
        <v>2.311756935270806E-3</v>
      </c>
      <c r="E6" s="58"/>
      <c r="F6" s="62" t="s">
        <v>37</v>
      </c>
      <c r="G6" s="63">
        <v>317</v>
      </c>
      <c r="H6" s="59">
        <f t="shared" si="0"/>
        <v>0.1046895640686922</v>
      </c>
      <c r="I6" s="58"/>
      <c r="J6" s="62" t="s">
        <v>74</v>
      </c>
      <c r="K6" s="63">
        <v>146</v>
      </c>
      <c r="L6" s="59">
        <f t="shared" si="1"/>
        <v>4.821664464993395E-2</v>
      </c>
    </row>
    <row r="7" spans="1:14" x14ac:dyDescent="0.2">
      <c r="A7" s="46" t="s">
        <v>560</v>
      </c>
      <c r="B7" s="46" t="s">
        <v>855</v>
      </c>
      <c r="C7" s="100">
        <v>6</v>
      </c>
      <c r="D7" s="99">
        <f>C7/3028</f>
        <v>1.9815059445178335E-3</v>
      </c>
      <c r="E7" s="58"/>
      <c r="F7" s="62" t="s">
        <v>20</v>
      </c>
      <c r="G7" s="63">
        <v>147</v>
      </c>
      <c r="H7" s="59">
        <f t="shared" si="0"/>
        <v>4.854689564068692E-2</v>
      </c>
      <c r="I7" s="58"/>
      <c r="J7" s="62" t="s">
        <v>61</v>
      </c>
      <c r="K7" s="63">
        <v>142</v>
      </c>
      <c r="L7" s="59">
        <f t="shared" si="1"/>
        <v>4.6895640686922063E-2</v>
      </c>
    </row>
    <row r="8" spans="1:14" x14ac:dyDescent="0.2">
      <c r="A8" s="65" t="s">
        <v>521</v>
      </c>
      <c r="B8" s="45" t="s">
        <v>831</v>
      </c>
      <c r="C8" s="94">
        <v>5</v>
      </c>
      <c r="D8" s="99">
        <f>C8/3028</f>
        <v>1.6512549537648614E-3</v>
      </c>
      <c r="E8" s="58"/>
      <c r="F8" s="62" t="s">
        <v>34</v>
      </c>
      <c r="G8" s="63">
        <v>119</v>
      </c>
      <c r="H8" s="59">
        <f t="shared" si="0"/>
        <v>3.9299867899603699E-2</v>
      </c>
      <c r="I8" s="58"/>
      <c r="J8" s="62" t="s">
        <v>64</v>
      </c>
      <c r="K8" s="63">
        <v>107</v>
      </c>
      <c r="L8" s="59">
        <f t="shared" si="1"/>
        <v>3.5336856010568032E-2</v>
      </c>
    </row>
    <row r="9" spans="1:14" x14ac:dyDescent="0.2">
      <c r="A9" s="46" t="s">
        <v>553</v>
      </c>
      <c r="B9" s="46" t="s">
        <v>851</v>
      </c>
      <c r="C9" s="100">
        <v>5</v>
      </c>
      <c r="D9" s="99">
        <f>C9/3028</f>
        <v>1.6512549537648614E-3</v>
      </c>
      <c r="E9" s="58"/>
      <c r="F9" s="62" t="s">
        <v>23</v>
      </c>
      <c r="G9" s="63">
        <v>111</v>
      </c>
      <c r="H9" s="59">
        <f t="shared" si="0"/>
        <v>3.6657859973579919E-2</v>
      </c>
      <c r="I9" s="58"/>
      <c r="J9" s="65" t="s">
        <v>240</v>
      </c>
      <c r="K9" s="66">
        <v>107</v>
      </c>
      <c r="L9" s="60">
        <f t="shared" si="1"/>
        <v>3.5336856010568032E-2</v>
      </c>
    </row>
    <row r="10" spans="1:14" x14ac:dyDescent="0.2">
      <c r="A10" s="65" t="s">
        <v>6</v>
      </c>
      <c r="B10" s="45" t="s">
        <v>835</v>
      </c>
      <c r="C10" s="94">
        <v>4</v>
      </c>
      <c r="D10" s="99">
        <f>C10/3028</f>
        <v>1.321003963011889E-3</v>
      </c>
      <c r="E10" s="58"/>
      <c r="F10" s="62" t="s">
        <v>31</v>
      </c>
      <c r="G10" s="63">
        <v>108</v>
      </c>
      <c r="H10" s="59">
        <f t="shared" si="0"/>
        <v>3.5667107001321002E-2</v>
      </c>
      <c r="I10" s="58"/>
      <c r="J10" s="62" t="s">
        <v>40</v>
      </c>
      <c r="K10" s="63">
        <v>95</v>
      </c>
      <c r="L10" s="59">
        <f t="shared" si="1"/>
        <v>3.1373844121532365E-2</v>
      </c>
    </row>
    <row r="11" spans="1:14" x14ac:dyDescent="0.2">
      <c r="A11" s="46" t="s">
        <v>13</v>
      </c>
      <c r="B11" s="46" t="s">
        <v>412</v>
      </c>
      <c r="C11" s="100">
        <v>4</v>
      </c>
      <c r="D11" s="99">
        <f>C11/3028</f>
        <v>1.321003963011889E-3</v>
      </c>
      <c r="E11" s="58"/>
      <c r="F11" s="46" t="s">
        <v>22</v>
      </c>
      <c r="G11" s="67">
        <v>84</v>
      </c>
      <c r="H11" s="60">
        <f t="shared" si="0"/>
        <v>2.7741083223249668E-2</v>
      </c>
      <c r="I11" s="58"/>
      <c r="J11" s="62" t="s">
        <v>303</v>
      </c>
      <c r="K11" s="63">
        <v>91</v>
      </c>
      <c r="L11" s="59">
        <f t="shared" si="1"/>
        <v>3.0052840158520475E-2</v>
      </c>
    </row>
    <row r="12" spans="1:14" x14ac:dyDescent="0.2">
      <c r="A12" s="46" t="s">
        <v>782</v>
      </c>
      <c r="B12" s="46" t="s">
        <v>853</v>
      </c>
      <c r="C12" s="100">
        <v>4</v>
      </c>
      <c r="D12" s="99">
        <f>C12/3028</f>
        <v>1.321003963011889E-3</v>
      </c>
      <c r="E12" s="58"/>
      <c r="F12" s="46" t="s">
        <v>26</v>
      </c>
      <c r="G12" s="67">
        <v>73</v>
      </c>
      <c r="H12" s="60">
        <f t="shared" si="0"/>
        <v>2.4108322324966975E-2</v>
      </c>
      <c r="I12" s="58"/>
      <c r="J12" s="62" t="s">
        <v>77</v>
      </c>
      <c r="K12" s="63">
        <v>88</v>
      </c>
      <c r="L12" s="59">
        <f t="shared" si="1"/>
        <v>2.9062087186261559E-2</v>
      </c>
    </row>
    <row r="13" spans="1:14" x14ac:dyDescent="0.2">
      <c r="A13" s="46" t="s">
        <v>15</v>
      </c>
      <c r="B13" s="46" t="s">
        <v>207</v>
      </c>
      <c r="C13" s="100">
        <v>4</v>
      </c>
      <c r="D13" s="99">
        <f>C13/3028</f>
        <v>1.321003963011889E-3</v>
      </c>
      <c r="E13" s="58"/>
      <c r="F13" s="46" t="s">
        <v>25</v>
      </c>
      <c r="G13" s="67">
        <v>64</v>
      </c>
      <c r="H13" s="60">
        <f t="shared" si="0"/>
        <v>2.1136063408190225E-2</v>
      </c>
      <c r="I13" s="58"/>
      <c r="J13" s="62" t="s">
        <v>73</v>
      </c>
      <c r="K13" s="63">
        <v>87</v>
      </c>
      <c r="L13" s="59">
        <f t="shared" si="1"/>
        <v>2.8731836195508585E-2</v>
      </c>
    </row>
    <row r="14" spans="1:14" x14ac:dyDescent="0.2">
      <c r="A14" s="46" t="s">
        <v>625</v>
      </c>
      <c r="B14" s="46" t="s">
        <v>863</v>
      </c>
      <c r="C14" s="100">
        <v>4</v>
      </c>
      <c r="D14" s="99">
        <f>C14/3028</f>
        <v>1.321003963011889E-3</v>
      </c>
      <c r="E14" s="58"/>
      <c r="F14" s="46" t="s">
        <v>27</v>
      </c>
      <c r="G14" s="67">
        <v>58</v>
      </c>
      <c r="H14" s="60">
        <f t="shared" si="0"/>
        <v>1.9154557463672391E-2</v>
      </c>
      <c r="I14" s="58"/>
      <c r="J14" s="62" t="s">
        <v>70</v>
      </c>
      <c r="K14" s="63">
        <v>61</v>
      </c>
      <c r="L14" s="59">
        <f t="shared" si="1"/>
        <v>2.0145310435931308E-2</v>
      </c>
    </row>
    <row r="15" spans="1:14" x14ac:dyDescent="0.2">
      <c r="A15" s="65" t="s">
        <v>4</v>
      </c>
      <c r="B15" s="45" t="s">
        <v>417</v>
      </c>
      <c r="C15" s="94">
        <v>3</v>
      </c>
      <c r="D15" s="99">
        <f>C15/3028</f>
        <v>9.9075297225891673E-4</v>
      </c>
      <c r="E15" s="58"/>
      <c r="F15" s="46" t="s">
        <v>21</v>
      </c>
      <c r="G15" s="67">
        <v>51</v>
      </c>
      <c r="H15" s="60">
        <f t="shared" si="0"/>
        <v>1.6842800528401584E-2</v>
      </c>
      <c r="I15" s="58"/>
      <c r="J15" s="62" t="s">
        <v>67</v>
      </c>
      <c r="K15" s="63">
        <v>60</v>
      </c>
      <c r="L15" s="59">
        <f t="shared" si="1"/>
        <v>1.9815059445178335E-2</v>
      </c>
    </row>
    <row r="16" spans="1:14" x14ac:dyDescent="0.2">
      <c r="A16" s="65" t="s">
        <v>645</v>
      </c>
      <c r="B16" s="45" t="s">
        <v>829</v>
      </c>
      <c r="C16" s="94">
        <v>3</v>
      </c>
      <c r="D16" s="99">
        <f>C16/3028</f>
        <v>9.9075297225891673E-4</v>
      </c>
      <c r="E16" s="58"/>
      <c r="F16" s="46" t="s">
        <v>24</v>
      </c>
      <c r="G16" s="67">
        <v>25</v>
      </c>
      <c r="H16" s="60">
        <f t="shared" si="0"/>
        <v>8.2562747688243072E-3</v>
      </c>
      <c r="I16" s="58"/>
      <c r="J16" s="62" t="s">
        <v>45</v>
      </c>
      <c r="K16" s="63">
        <v>58</v>
      </c>
      <c r="L16" s="59">
        <f t="shared" si="1"/>
        <v>1.9154557463672391E-2</v>
      </c>
    </row>
    <row r="17" spans="1:12" x14ac:dyDescent="0.2">
      <c r="A17" s="46" t="s">
        <v>10</v>
      </c>
      <c r="B17" s="46" t="s">
        <v>842</v>
      </c>
      <c r="C17" s="100">
        <v>3</v>
      </c>
      <c r="D17" s="99">
        <f>C17/3028</f>
        <v>9.9075297225891673E-4</v>
      </c>
      <c r="E17" s="58"/>
      <c r="F17" s="46" t="s">
        <v>18</v>
      </c>
      <c r="G17" s="46">
        <v>19</v>
      </c>
      <c r="H17" s="60">
        <f t="shared" si="0"/>
        <v>6.2747688243064729E-3</v>
      </c>
      <c r="I17" s="58"/>
      <c r="J17" s="62" t="s">
        <v>63</v>
      </c>
      <c r="K17" s="63">
        <v>56</v>
      </c>
      <c r="L17" s="59">
        <f t="shared" si="1"/>
        <v>1.8494055482166448E-2</v>
      </c>
    </row>
    <row r="18" spans="1:12" x14ac:dyDescent="0.2">
      <c r="A18" s="46" t="s">
        <v>668</v>
      </c>
      <c r="B18" s="46" t="s">
        <v>844</v>
      </c>
      <c r="C18" s="100">
        <v>3</v>
      </c>
      <c r="D18" s="99">
        <f>C18/3028</f>
        <v>9.9075297225891673E-4</v>
      </c>
      <c r="E18" s="58"/>
      <c r="F18" s="46" t="s">
        <v>29</v>
      </c>
      <c r="G18" s="67">
        <v>18</v>
      </c>
      <c r="H18" s="60">
        <f t="shared" si="0"/>
        <v>5.9445178335535004E-3</v>
      </c>
      <c r="I18" s="58"/>
      <c r="J18" s="62" t="s">
        <v>76</v>
      </c>
      <c r="K18" s="63">
        <v>53</v>
      </c>
      <c r="L18" s="59">
        <f t="shared" si="1"/>
        <v>1.7503302509907531E-2</v>
      </c>
    </row>
    <row r="19" spans="1:12" x14ac:dyDescent="0.2">
      <c r="A19" s="46" t="s">
        <v>261</v>
      </c>
      <c r="B19" s="46" t="s">
        <v>413</v>
      </c>
      <c r="C19" s="100">
        <v>3</v>
      </c>
      <c r="D19" s="99">
        <f>C19/3028</f>
        <v>9.9075297225891673E-4</v>
      </c>
      <c r="E19" s="58"/>
      <c r="F19" s="46" t="s">
        <v>28</v>
      </c>
      <c r="G19" s="67">
        <v>15</v>
      </c>
      <c r="H19" s="60">
        <f t="shared" si="0"/>
        <v>4.9537648612945837E-3</v>
      </c>
      <c r="I19" s="58"/>
      <c r="J19" s="62" t="s">
        <v>41</v>
      </c>
      <c r="K19" s="63">
        <v>48</v>
      </c>
      <c r="L19" s="59">
        <f t="shared" si="1"/>
        <v>1.5852047556142668E-2</v>
      </c>
    </row>
    <row r="20" spans="1:12" x14ac:dyDescent="0.2">
      <c r="A20" s="46" t="s">
        <v>240</v>
      </c>
      <c r="B20" s="46" t="s">
        <v>240</v>
      </c>
      <c r="C20" s="100">
        <v>3</v>
      </c>
      <c r="D20" s="99">
        <f>C20/3028</f>
        <v>9.9075297225891673E-4</v>
      </c>
      <c r="E20" s="58"/>
      <c r="F20" s="46" t="s">
        <v>19</v>
      </c>
      <c r="G20" s="67">
        <v>10</v>
      </c>
      <c r="H20" s="60">
        <f t="shared" si="0"/>
        <v>3.3025099075297227E-3</v>
      </c>
      <c r="I20" s="58"/>
      <c r="J20" s="62" t="s">
        <v>46</v>
      </c>
      <c r="K20" s="63">
        <v>47</v>
      </c>
      <c r="L20" s="59">
        <f t="shared" si="1"/>
        <v>1.5521796565389696E-2</v>
      </c>
    </row>
    <row r="21" spans="1:12" x14ac:dyDescent="0.2">
      <c r="A21" s="46" t="s">
        <v>678</v>
      </c>
      <c r="B21" s="46" t="s">
        <v>852</v>
      </c>
      <c r="C21" s="100">
        <v>3</v>
      </c>
      <c r="D21" s="99">
        <f>C21/3028</f>
        <v>9.9075297225891673E-4</v>
      </c>
      <c r="E21" s="58"/>
      <c r="F21" s="46" t="s">
        <v>591</v>
      </c>
      <c r="G21" s="67">
        <v>7</v>
      </c>
      <c r="H21" s="60">
        <f t="shared" si="0"/>
        <v>2.311756935270806E-3</v>
      </c>
      <c r="I21" s="58"/>
      <c r="J21" s="65" t="s">
        <v>65</v>
      </c>
      <c r="K21" s="66">
        <v>46</v>
      </c>
      <c r="L21" s="60">
        <f t="shared" si="1"/>
        <v>1.5191545574636724E-2</v>
      </c>
    </row>
    <row r="22" spans="1:12" x14ac:dyDescent="0.2">
      <c r="A22" s="46" t="s">
        <v>689</v>
      </c>
      <c r="B22" s="46" t="s">
        <v>864</v>
      </c>
      <c r="C22" s="100">
        <v>3</v>
      </c>
      <c r="D22" s="99">
        <f>C22/3028</f>
        <v>9.9075297225891673E-4</v>
      </c>
      <c r="E22" s="58"/>
      <c r="F22" s="46" t="s">
        <v>30</v>
      </c>
      <c r="G22" s="46">
        <v>6</v>
      </c>
      <c r="H22" s="60">
        <f t="shared" si="0"/>
        <v>1.9815059445178335E-3</v>
      </c>
      <c r="I22" s="58"/>
      <c r="J22" s="65" t="s">
        <v>48</v>
      </c>
      <c r="K22" s="66">
        <v>44</v>
      </c>
      <c r="L22" s="60">
        <f t="shared" si="1"/>
        <v>1.4531043593130779E-2</v>
      </c>
    </row>
    <row r="23" spans="1:12" x14ac:dyDescent="0.2">
      <c r="A23" s="65" t="s">
        <v>258</v>
      </c>
      <c r="B23" s="45" t="s">
        <v>411</v>
      </c>
      <c r="C23" s="94">
        <v>2</v>
      </c>
      <c r="D23" s="99">
        <f>C23/3028</f>
        <v>6.6050198150594452E-4</v>
      </c>
      <c r="E23" s="58"/>
      <c r="F23" s="46" t="s">
        <v>255</v>
      </c>
      <c r="G23" s="67">
        <v>5</v>
      </c>
      <c r="H23" s="60">
        <f t="shared" si="0"/>
        <v>1.6512549537648614E-3</v>
      </c>
      <c r="I23" s="58"/>
      <c r="J23" s="65" t="s">
        <v>51</v>
      </c>
      <c r="K23" s="66">
        <v>44</v>
      </c>
      <c r="L23" s="60">
        <f t="shared" si="1"/>
        <v>1.4531043593130779E-2</v>
      </c>
    </row>
    <row r="24" spans="1:12" x14ac:dyDescent="0.2">
      <c r="A24" s="46" t="s">
        <v>661</v>
      </c>
      <c r="B24" s="46" t="s">
        <v>839</v>
      </c>
      <c r="C24" s="100">
        <v>2</v>
      </c>
      <c r="D24" s="99">
        <f>C24/3028</f>
        <v>6.6050198150594452E-4</v>
      </c>
      <c r="E24" s="58"/>
      <c r="F24" s="46" t="s">
        <v>253</v>
      </c>
      <c r="G24" s="67">
        <v>5</v>
      </c>
      <c r="H24" s="60">
        <f t="shared" si="0"/>
        <v>1.6512549537648614E-3</v>
      </c>
      <c r="I24" s="58"/>
      <c r="J24" s="65" t="s">
        <v>299</v>
      </c>
      <c r="K24" s="66">
        <v>43</v>
      </c>
      <c r="L24" s="60">
        <f t="shared" si="1"/>
        <v>1.4200792602377808E-2</v>
      </c>
    </row>
    <row r="25" spans="1:12" x14ac:dyDescent="0.2">
      <c r="A25" s="46" t="s">
        <v>721</v>
      </c>
      <c r="B25" s="46" t="s">
        <v>840</v>
      </c>
      <c r="C25" s="100">
        <v>2</v>
      </c>
      <c r="D25" s="99">
        <f>C25/3028</f>
        <v>6.6050198150594452E-4</v>
      </c>
      <c r="E25" s="58"/>
      <c r="F25" s="46" t="s">
        <v>17</v>
      </c>
      <c r="G25" s="67">
        <v>5</v>
      </c>
      <c r="H25" s="60">
        <f t="shared" si="0"/>
        <v>1.6512549537648614E-3</v>
      </c>
      <c r="I25" s="58"/>
      <c r="J25" s="65" t="s">
        <v>43</v>
      </c>
      <c r="K25" s="66">
        <v>43</v>
      </c>
      <c r="L25" s="60">
        <f t="shared" si="1"/>
        <v>1.4200792602377808E-2</v>
      </c>
    </row>
    <row r="26" spans="1:12" x14ac:dyDescent="0.2">
      <c r="A26" s="46" t="s">
        <v>11</v>
      </c>
      <c r="B26" s="101" t="s">
        <v>843</v>
      </c>
      <c r="C26" s="100">
        <v>2</v>
      </c>
      <c r="D26" s="99">
        <f>C26/3028</f>
        <v>6.6050198150594452E-4</v>
      </c>
      <c r="E26" s="58"/>
      <c r="F26" s="46" t="s">
        <v>528</v>
      </c>
      <c r="G26" s="67">
        <v>5</v>
      </c>
      <c r="H26" s="60">
        <f t="shared" si="0"/>
        <v>1.6512549537648614E-3</v>
      </c>
      <c r="I26" s="58"/>
      <c r="J26" s="65" t="s">
        <v>59</v>
      </c>
      <c r="K26" s="66">
        <v>42</v>
      </c>
      <c r="L26" s="60">
        <f t="shared" si="1"/>
        <v>1.3870541611624834E-2</v>
      </c>
    </row>
    <row r="27" spans="1:12" x14ac:dyDescent="0.2">
      <c r="A27" s="46" t="s">
        <v>260</v>
      </c>
      <c r="B27" s="46" t="s">
        <v>415</v>
      </c>
      <c r="C27" s="100">
        <v>2</v>
      </c>
      <c r="D27" s="99">
        <f>C27/3028</f>
        <v>6.6050198150594452E-4</v>
      </c>
      <c r="E27" s="58"/>
      <c r="F27" s="46" t="s">
        <v>240</v>
      </c>
      <c r="G27" s="67">
        <v>5</v>
      </c>
      <c r="H27" s="60">
        <f t="shared" si="0"/>
        <v>1.6512549537648614E-3</v>
      </c>
      <c r="I27" s="58"/>
      <c r="J27" s="65" t="s">
        <v>42</v>
      </c>
      <c r="K27" s="66">
        <v>42</v>
      </c>
      <c r="L27" s="60">
        <f t="shared" si="1"/>
        <v>1.3870541611624834E-2</v>
      </c>
    </row>
    <row r="28" spans="1:12" x14ac:dyDescent="0.2">
      <c r="A28" s="46" t="s">
        <v>764</v>
      </c>
      <c r="B28" s="46" t="s">
        <v>845</v>
      </c>
      <c r="C28" s="100">
        <v>2</v>
      </c>
      <c r="D28" s="99">
        <f>C28/3028</f>
        <v>6.6050198150594452E-4</v>
      </c>
      <c r="E28" s="58"/>
      <c r="F28" s="46" t="s">
        <v>812</v>
      </c>
      <c r="G28" s="67">
        <v>4</v>
      </c>
      <c r="H28" s="60">
        <f t="shared" si="0"/>
        <v>1.321003963011889E-3</v>
      </c>
      <c r="I28" s="58"/>
      <c r="J28" s="65" t="s">
        <v>72</v>
      </c>
      <c r="K28" s="66">
        <v>39</v>
      </c>
      <c r="L28" s="60">
        <f t="shared" si="1"/>
        <v>1.2879788639365918E-2</v>
      </c>
    </row>
    <row r="29" spans="1:12" x14ac:dyDescent="0.2">
      <c r="A29" s="46" t="s">
        <v>849</v>
      </c>
      <c r="B29" s="46" t="s">
        <v>849</v>
      </c>
      <c r="C29" s="100">
        <v>2</v>
      </c>
      <c r="D29" s="99">
        <f>C29/3028</f>
        <v>6.6050198150594452E-4</v>
      </c>
      <c r="E29" s="58"/>
      <c r="F29" s="46" t="s">
        <v>783</v>
      </c>
      <c r="G29" s="67">
        <v>4</v>
      </c>
      <c r="H29" s="60">
        <f t="shared" si="0"/>
        <v>1.321003963011889E-3</v>
      </c>
      <c r="I29" s="58"/>
      <c r="J29" s="65" t="s">
        <v>78</v>
      </c>
      <c r="K29" s="66">
        <v>38</v>
      </c>
      <c r="L29" s="60">
        <f t="shared" si="1"/>
        <v>1.2549537648612946E-2</v>
      </c>
    </row>
    <row r="30" spans="1:12" x14ac:dyDescent="0.2">
      <c r="A30" s="46" t="s">
        <v>262</v>
      </c>
      <c r="B30" s="46" t="s">
        <v>422</v>
      </c>
      <c r="C30" s="100">
        <v>2</v>
      </c>
      <c r="D30" s="99">
        <f>C30/3028</f>
        <v>6.6050198150594452E-4</v>
      </c>
      <c r="E30" s="58"/>
      <c r="F30" s="46" t="s">
        <v>736</v>
      </c>
      <c r="G30" s="67">
        <v>4</v>
      </c>
      <c r="H30" s="60">
        <f t="shared" si="0"/>
        <v>1.321003963011889E-3</v>
      </c>
      <c r="I30" s="58"/>
      <c r="J30" s="65" t="s">
        <v>302</v>
      </c>
      <c r="K30" s="66">
        <v>34</v>
      </c>
      <c r="L30" s="60">
        <f t="shared" si="1"/>
        <v>1.1228533685601057E-2</v>
      </c>
    </row>
    <row r="31" spans="1:12" x14ac:dyDescent="0.2">
      <c r="A31" s="46" t="s">
        <v>248</v>
      </c>
      <c r="B31" s="46" t="s">
        <v>251</v>
      </c>
      <c r="C31" s="100">
        <v>2</v>
      </c>
      <c r="D31" s="99">
        <f>C31/3028</f>
        <v>6.6050198150594452E-4</v>
      </c>
      <c r="E31" s="58"/>
      <c r="F31" s="46" t="s">
        <v>506</v>
      </c>
      <c r="G31" s="67">
        <v>4</v>
      </c>
      <c r="H31" s="60">
        <f t="shared" si="0"/>
        <v>1.321003963011889E-3</v>
      </c>
      <c r="I31" s="58"/>
      <c r="J31" s="65" t="s">
        <v>68</v>
      </c>
      <c r="K31" s="66">
        <v>33</v>
      </c>
      <c r="L31" s="60">
        <f t="shared" si="1"/>
        <v>1.0898282694848084E-2</v>
      </c>
    </row>
    <row r="32" spans="1:12" x14ac:dyDescent="0.2">
      <c r="A32" s="46" t="s">
        <v>263</v>
      </c>
      <c r="B32" s="46" t="s">
        <v>416</v>
      </c>
      <c r="C32" s="100">
        <v>2</v>
      </c>
      <c r="D32" s="99">
        <f>C32/3028</f>
        <v>6.6050198150594452E-4</v>
      </c>
      <c r="E32" s="58"/>
      <c r="F32" s="46" t="s">
        <v>673</v>
      </c>
      <c r="G32" s="67">
        <v>3</v>
      </c>
      <c r="H32" s="60">
        <f t="shared" si="0"/>
        <v>9.9075297225891673E-4</v>
      </c>
      <c r="I32" s="58"/>
      <c r="J32" s="65" t="s">
        <v>44</v>
      </c>
      <c r="K32" s="66">
        <v>33</v>
      </c>
      <c r="L32" s="60">
        <f t="shared" si="1"/>
        <v>1.0898282694848084E-2</v>
      </c>
    </row>
    <row r="33" spans="1:12" x14ac:dyDescent="0.2">
      <c r="A33" s="46" t="s">
        <v>799</v>
      </c>
      <c r="B33" s="46" t="s">
        <v>861</v>
      </c>
      <c r="C33" s="100">
        <v>2</v>
      </c>
      <c r="D33" s="99">
        <f>C33/3028</f>
        <v>6.6050198150594452E-4</v>
      </c>
      <c r="F33" s="46" t="s">
        <v>640</v>
      </c>
      <c r="G33" s="67">
        <v>3</v>
      </c>
      <c r="H33" s="60">
        <f t="shared" si="0"/>
        <v>9.9075297225891673E-4</v>
      </c>
      <c r="I33" s="58"/>
      <c r="J33" s="65" t="s">
        <v>50</v>
      </c>
      <c r="K33" s="66">
        <v>25</v>
      </c>
      <c r="L33" s="60">
        <f t="shared" si="1"/>
        <v>8.2562747688243072E-3</v>
      </c>
    </row>
    <row r="34" spans="1:12" x14ac:dyDescent="0.2">
      <c r="A34" s="96" t="s">
        <v>518</v>
      </c>
      <c r="B34" s="97" t="s">
        <v>827</v>
      </c>
      <c r="C34" s="98">
        <v>1</v>
      </c>
      <c r="D34" s="99">
        <f>C34/3028</f>
        <v>3.3025099075297226E-4</v>
      </c>
      <c r="F34" s="46" t="s">
        <v>554</v>
      </c>
      <c r="G34" s="67">
        <v>2</v>
      </c>
      <c r="H34" s="60">
        <f t="shared" si="0"/>
        <v>6.6050198150594452E-4</v>
      </c>
      <c r="I34" s="58"/>
      <c r="J34" s="65" t="s">
        <v>47</v>
      </c>
      <c r="K34" s="66">
        <v>23</v>
      </c>
      <c r="L34" s="60">
        <f t="shared" si="1"/>
        <v>7.5957727873183622E-3</v>
      </c>
    </row>
    <row r="35" spans="1:12" x14ac:dyDescent="0.2">
      <c r="A35" s="65" t="s">
        <v>693</v>
      </c>
      <c r="B35" s="45" t="s">
        <v>828</v>
      </c>
      <c r="C35" s="94">
        <v>1</v>
      </c>
      <c r="D35" s="99">
        <f>C35/3028</f>
        <v>3.3025099075297226E-4</v>
      </c>
      <c r="F35" s="46" t="s">
        <v>765</v>
      </c>
      <c r="G35" s="67">
        <v>2</v>
      </c>
      <c r="H35" s="60">
        <f t="shared" si="0"/>
        <v>6.6050198150594452E-4</v>
      </c>
      <c r="I35" s="58"/>
      <c r="J35" s="65" t="s">
        <v>58</v>
      </c>
      <c r="K35" s="66">
        <v>20</v>
      </c>
      <c r="L35" s="60">
        <f t="shared" si="1"/>
        <v>6.6050198150594455E-3</v>
      </c>
    </row>
    <row r="36" spans="1:12" x14ac:dyDescent="0.2">
      <c r="A36" s="65" t="s">
        <v>698</v>
      </c>
      <c r="B36" s="45" t="s">
        <v>830</v>
      </c>
      <c r="C36" s="94">
        <v>1</v>
      </c>
      <c r="D36" s="99">
        <f>C36/3028</f>
        <v>3.3025099075297226E-4</v>
      </c>
      <c r="F36" s="46" t="s">
        <v>628</v>
      </c>
      <c r="G36" s="67">
        <v>2</v>
      </c>
      <c r="H36" s="60">
        <f t="shared" si="0"/>
        <v>6.6050198150594452E-4</v>
      </c>
      <c r="I36" s="58"/>
      <c r="J36" s="65" t="s">
        <v>55</v>
      </c>
      <c r="K36" s="66">
        <v>20</v>
      </c>
      <c r="L36" s="60">
        <f t="shared" si="1"/>
        <v>6.6050198150594455E-3</v>
      </c>
    </row>
    <row r="37" spans="1:12" x14ac:dyDescent="0.2">
      <c r="A37" s="65" t="s">
        <v>256</v>
      </c>
      <c r="B37" s="45" t="s">
        <v>419</v>
      </c>
      <c r="C37" s="94">
        <v>1</v>
      </c>
      <c r="D37" s="99">
        <f>C37/3028</f>
        <v>3.3025099075297226E-4</v>
      </c>
      <c r="F37" s="46" t="s">
        <v>534</v>
      </c>
      <c r="G37" s="67">
        <v>2</v>
      </c>
      <c r="H37" s="60">
        <f t="shared" si="0"/>
        <v>6.6050198150594452E-4</v>
      </c>
      <c r="I37" s="58"/>
      <c r="J37" s="65" t="s">
        <v>49</v>
      </c>
      <c r="K37" s="66">
        <v>19</v>
      </c>
      <c r="L37" s="60">
        <f t="shared" si="1"/>
        <v>6.2747688243064729E-3</v>
      </c>
    </row>
    <row r="38" spans="1:12" x14ac:dyDescent="0.2">
      <c r="A38" s="65" t="s">
        <v>257</v>
      </c>
      <c r="B38" s="45" t="s">
        <v>421</v>
      </c>
      <c r="C38" s="94">
        <v>1</v>
      </c>
      <c r="D38" s="99">
        <f>C38/3028</f>
        <v>3.3025099075297226E-4</v>
      </c>
      <c r="F38" s="46" t="s">
        <v>713</v>
      </c>
      <c r="G38" s="67">
        <v>2</v>
      </c>
      <c r="H38" s="60">
        <f t="shared" si="0"/>
        <v>6.6050198150594452E-4</v>
      </c>
      <c r="I38" s="58"/>
      <c r="J38" s="65" t="s">
        <v>502</v>
      </c>
      <c r="K38" s="66">
        <v>17</v>
      </c>
      <c r="L38" s="60">
        <f t="shared" si="1"/>
        <v>5.6142668428005287E-3</v>
      </c>
    </row>
    <row r="39" spans="1:12" x14ac:dyDescent="0.2">
      <c r="A39" s="65" t="s">
        <v>701</v>
      </c>
      <c r="B39" s="46" t="s">
        <v>832</v>
      </c>
      <c r="C39" s="94">
        <v>1</v>
      </c>
      <c r="D39" s="99">
        <f>C39/3028</f>
        <v>3.3025099075297226E-4</v>
      </c>
      <c r="F39" s="46" t="s">
        <v>608</v>
      </c>
      <c r="G39" s="67">
        <v>2</v>
      </c>
      <c r="H39" s="60">
        <f t="shared" si="0"/>
        <v>6.6050198150594452E-4</v>
      </c>
      <c r="I39" s="58"/>
      <c r="J39" s="65" t="s">
        <v>69</v>
      </c>
      <c r="K39" s="66">
        <v>17</v>
      </c>
      <c r="L39" s="60">
        <f t="shared" si="1"/>
        <v>5.6142668428005287E-3</v>
      </c>
    </row>
    <row r="40" spans="1:12" x14ac:dyDescent="0.2">
      <c r="A40" s="65" t="s">
        <v>259</v>
      </c>
      <c r="B40" s="45" t="s">
        <v>420</v>
      </c>
      <c r="C40" s="94">
        <v>1</v>
      </c>
      <c r="D40" s="99">
        <f>C40/3028</f>
        <v>3.3025099075297226E-4</v>
      </c>
      <c r="F40" s="46" t="s">
        <v>282</v>
      </c>
      <c r="G40" s="67">
        <v>2</v>
      </c>
      <c r="H40" s="60">
        <f t="shared" si="0"/>
        <v>6.6050198150594452E-4</v>
      </c>
      <c r="I40" s="58"/>
      <c r="J40" s="65" t="s">
        <v>53</v>
      </c>
      <c r="K40" s="66">
        <v>16</v>
      </c>
      <c r="L40" s="60">
        <f t="shared" si="1"/>
        <v>5.2840158520475562E-3</v>
      </c>
    </row>
    <row r="41" spans="1:12" x14ac:dyDescent="0.2">
      <c r="A41" s="65" t="s">
        <v>604</v>
      </c>
      <c r="B41" s="45" t="s">
        <v>833</v>
      </c>
      <c r="C41" s="94">
        <v>1</v>
      </c>
      <c r="D41" s="99">
        <f>C41/3028</f>
        <v>3.3025099075297226E-4</v>
      </c>
      <c r="F41" s="46" t="s">
        <v>264</v>
      </c>
      <c r="G41" s="67">
        <v>2</v>
      </c>
      <c r="H41" s="60">
        <f t="shared" si="0"/>
        <v>6.6050198150594452E-4</v>
      </c>
      <c r="I41" s="58"/>
      <c r="J41" s="65" t="s">
        <v>503</v>
      </c>
      <c r="K41" s="66">
        <v>15</v>
      </c>
      <c r="L41" s="60">
        <f t="shared" si="1"/>
        <v>4.9537648612945837E-3</v>
      </c>
    </row>
    <row r="42" spans="1:12" x14ac:dyDescent="0.2">
      <c r="A42" s="65" t="s">
        <v>652</v>
      </c>
      <c r="B42" s="45" t="s">
        <v>834</v>
      </c>
      <c r="C42" s="94">
        <v>1</v>
      </c>
      <c r="D42" s="99">
        <f>C42/3028</f>
        <v>3.3025099075297226E-4</v>
      </c>
      <c r="F42" s="46" t="s">
        <v>807</v>
      </c>
      <c r="G42" s="67">
        <v>2</v>
      </c>
      <c r="H42" s="60">
        <f t="shared" si="0"/>
        <v>6.6050198150594452E-4</v>
      </c>
      <c r="I42" s="58"/>
      <c r="J42" s="65" t="s">
        <v>38</v>
      </c>
      <c r="K42" s="66">
        <v>15</v>
      </c>
      <c r="L42" s="60">
        <f t="shared" si="1"/>
        <v>4.9537648612945837E-3</v>
      </c>
    </row>
    <row r="43" spans="1:12" x14ac:dyDescent="0.2">
      <c r="A43" s="65" t="s">
        <v>7</v>
      </c>
      <c r="B43" s="46" t="s">
        <v>418</v>
      </c>
      <c r="C43" s="94">
        <v>1</v>
      </c>
      <c r="D43" s="99">
        <f>C43/3028</f>
        <v>3.3025099075297226E-4</v>
      </c>
      <c r="F43" s="46" t="s">
        <v>646</v>
      </c>
      <c r="G43" s="67">
        <v>2</v>
      </c>
      <c r="H43" s="60">
        <f t="shared" si="0"/>
        <v>6.6050198150594452E-4</v>
      </c>
      <c r="I43" s="58"/>
      <c r="J43" s="65" t="s">
        <v>52</v>
      </c>
      <c r="K43" s="66">
        <v>14</v>
      </c>
      <c r="L43" s="60">
        <f t="shared" si="1"/>
        <v>4.623513870541612E-3</v>
      </c>
    </row>
    <row r="44" spans="1:12" x14ac:dyDescent="0.2">
      <c r="A44" s="65" t="s">
        <v>716</v>
      </c>
      <c r="B44" s="45" t="s">
        <v>836</v>
      </c>
      <c r="C44" s="94">
        <v>1</v>
      </c>
      <c r="D44" s="99">
        <f>C44/3028</f>
        <v>3.3025099075297226E-4</v>
      </c>
      <c r="F44" s="46" t="s">
        <v>275</v>
      </c>
      <c r="G44" s="67">
        <v>2</v>
      </c>
      <c r="H44" s="60">
        <f t="shared" si="0"/>
        <v>6.6050198150594452E-4</v>
      </c>
      <c r="I44" s="58"/>
      <c r="J44" s="65" t="s">
        <v>54</v>
      </c>
      <c r="K44" s="66">
        <v>12</v>
      </c>
      <c r="L44" s="60">
        <f t="shared" si="1"/>
        <v>3.9630118890356669E-3</v>
      </c>
    </row>
    <row r="45" spans="1:12" x14ac:dyDescent="0.2">
      <c r="A45" s="65" t="s">
        <v>538</v>
      </c>
      <c r="B45" s="46" t="s">
        <v>837</v>
      </c>
      <c r="C45" s="94">
        <v>1</v>
      </c>
      <c r="D45" s="99">
        <f>C45/3028</f>
        <v>3.3025099075297226E-4</v>
      </c>
      <c r="F45" s="46" t="s">
        <v>522</v>
      </c>
      <c r="G45" s="67">
        <v>2</v>
      </c>
      <c r="H45" s="60">
        <f t="shared" si="0"/>
        <v>6.6050198150594452E-4</v>
      </c>
      <c r="I45" s="58"/>
      <c r="J45" s="65" t="s">
        <v>56</v>
      </c>
      <c r="K45" s="66">
        <v>12</v>
      </c>
      <c r="L45" s="60">
        <f t="shared" si="1"/>
        <v>3.9630118890356669E-3</v>
      </c>
    </row>
    <row r="46" spans="1:12" x14ac:dyDescent="0.2">
      <c r="A46" s="46" t="s">
        <v>610</v>
      </c>
      <c r="B46" s="46" t="s">
        <v>838</v>
      </c>
      <c r="C46" s="100">
        <v>1</v>
      </c>
      <c r="D46" s="99">
        <f>C46/3028</f>
        <v>3.3025099075297226E-4</v>
      </c>
      <c r="F46" s="46" t="s">
        <v>631</v>
      </c>
      <c r="G46" s="67">
        <v>2</v>
      </c>
      <c r="H46" s="60">
        <f t="shared" si="0"/>
        <v>6.6050198150594452E-4</v>
      </c>
      <c r="I46" s="58"/>
      <c r="J46" s="65" t="s">
        <v>39</v>
      </c>
      <c r="K46" s="66">
        <v>10</v>
      </c>
      <c r="L46" s="60">
        <f t="shared" si="1"/>
        <v>3.3025099075297227E-3</v>
      </c>
    </row>
    <row r="47" spans="1:12" x14ac:dyDescent="0.2">
      <c r="A47" s="46" t="s">
        <v>741</v>
      </c>
      <c r="B47" s="101" t="s">
        <v>841</v>
      </c>
      <c r="C47" s="100">
        <v>1</v>
      </c>
      <c r="D47" s="99">
        <f>C47/3028</f>
        <v>3.3025099075297226E-4</v>
      </c>
      <c r="F47" s="46" t="s">
        <v>711</v>
      </c>
      <c r="G47" s="46">
        <v>2</v>
      </c>
      <c r="H47" s="60">
        <f t="shared" si="0"/>
        <v>6.6050198150594452E-4</v>
      </c>
      <c r="I47" s="58"/>
      <c r="J47" s="65" t="s">
        <v>62</v>
      </c>
      <c r="K47" s="66">
        <v>9</v>
      </c>
      <c r="L47" s="60">
        <f t="shared" si="1"/>
        <v>2.9722589167767502E-3</v>
      </c>
    </row>
    <row r="48" spans="1:12" x14ac:dyDescent="0.2">
      <c r="A48" s="46" t="s">
        <v>675</v>
      </c>
      <c r="B48" s="46" t="s">
        <v>847</v>
      </c>
      <c r="C48" s="100">
        <v>1</v>
      </c>
      <c r="D48" s="99">
        <f>C48/3028</f>
        <v>3.3025099075297226E-4</v>
      </c>
      <c r="F48" s="46" t="s">
        <v>606</v>
      </c>
      <c r="G48" s="46">
        <v>2</v>
      </c>
      <c r="H48" s="60">
        <f t="shared" si="0"/>
        <v>6.6050198150594452E-4</v>
      </c>
      <c r="I48" s="58"/>
      <c r="J48" s="65" t="s">
        <v>615</v>
      </c>
      <c r="K48" s="66">
        <v>9</v>
      </c>
      <c r="L48" s="60">
        <f t="shared" si="1"/>
        <v>2.9722589167767502E-3</v>
      </c>
    </row>
    <row r="49" spans="1:12" x14ac:dyDescent="0.2">
      <c r="A49" s="46" t="s">
        <v>772</v>
      </c>
      <c r="B49" s="46" t="s">
        <v>848</v>
      </c>
      <c r="C49" s="100">
        <v>1</v>
      </c>
      <c r="D49" s="99">
        <f>C49/3028</f>
        <v>3.3025099075297226E-4</v>
      </c>
      <c r="F49" s="46" t="s">
        <v>790</v>
      </c>
      <c r="G49" s="46">
        <v>2</v>
      </c>
      <c r="H49" s="60">
        <f t="shared" si="0"/>
        <v>6.6050198150594452E-4</v>
      </c>
      <c r="I49" s="58"/>
      <c r="J49" s="65" t="s">
        <v>57</v>
      </c>
      <c r="K49" s="66">
        <v>9</v>
      </c>
      <c r="L49" s="60">
        <f t="shared" si="1"/>
        <v>2.9722589167767502E-3</v>
      </c>
    </row>
    <row r="50" spans="1:12" x14ac:dyDescent="0.2">
      <c r="A50" s="46" t="s">
        <v>550</v>
      </c>
      <c r="B50" s="46" t="s">
        <v>850</v>
      </c>
      <c r="C50" s="100">
        <v>1</v>
      </c>
      <c r="D50" s="99">
        <f>C50/3028</f>
        <v>3.3025099075297226E-4</v>
      </c>
      <c r="F50" s="46" t="s">
        <v>249</v>
      </c>
      <c r="G50" s="46">
        <v>2</v>
      </c>
      <c r="H50" s="60">
        <f t="shared" si="0"/>
        <v>6.6050198150594452E-4</v>
      </c>
      <c r="I50" s="58"/>
      <c r="J50" s="65" t="s">
        <v>293</v>
      </c>
      <c r="K50" s="66">
        <v>8</v>
      </c>
      <c r="L50" s="60">
        <f t="shared" si="1"/>
        <v>2.6420079260237781E-3</v>
      </c>
    </row>
    <row r="51" spans="1:12" x14ac:dyDescent="0.2">
      <c r="A51" s="46" t="s">
        <v>785</v>
      </c>
      <c r="B51" s="46" t="s">
        <v>854</v>
      </c>
      <c r="C51" s="100">
        <v>1</v>
      </c>
      <c r="D51" s="99">
        <f>C51/3028</f>
        <v>3.3025099075297226E-4</v>
      </c>
      <c r="F51" s="46" t="s">
        <v>524</v>
      </c>
      <c r="G51" s="46">
        <v>2</v>
      </c>
      <c r="H51" s="60">
        <f t="shared" si="0"/>
        <v>6.6050198150594452E-4</v>
      </c>
      <c r="I51" s="58"/>
      <c r="J51" s="65" t="s">
        <v>592</v>
      </c>
      <c r="K51" s="66">
        <v>7</v>
      </c>
      <c r="L51" s="60">
        <f t="shared" si="1"/>
        <v>2.311756935270806E-3</v>
      </c>
    </row>
    <row r="52" spans="1:12" x14ac:dyDescent="0.2">
      <c r="A52" s="46" t="s">
        <v>795</v>
      </c>
      <c r="B52" s="46" t="s">
        <v>856</v>
      </c>
      <c r="C52" s="100">
        <v>1</v>
      </c>
      <c r="D52" s="99">
        <f>C52/3028</f>
        <v>3.3025099075297226E-4</v>
      </c>
      <c r="F52" s="46" t="s">
        <v>657</v>
      </c>
      <c r="G52" s="46">
        <v>2</v>
      </c>
      <c r="H52" s="60">
        <f t="shared" si="0"/>
        <v>6.6050198150594452E-4</v>
      </c>
      <c r="I52" s="58"/>
      <c r="J52" s="65" t="s">
        <v>294</v>
      </c>
      <c r="K52" s="66">
        <v>7</v>
      </c>
      <c r="L52" s="60">
        <f t="shared" si="1"/>
        <v>2.311756935270806E-3</v>
      </c>
    </row>
    <row r="53" spans="1:12" x14ac:dyDescent="0.2">
      <c r="A53" s="46" t="s">
        <v>565</v>
      </c>
      <c r="B53" s="46" t="s">
        <v>857</v>
      </c>
      <c r="C53" s="100">
        <v>1</v>
      </c>
      <c r="D53" s="99">
        <f>C53/3028</f>
        <v>3.3025099075297226E-4</v>
      </c>
      <c r="F53" s="46" t="s">
        <v>803</v>
      </c>
      <c r="G53" s="46">
        <v>2</v>
      </c>
      <c r="H53" s="60">
        <f t="shared" si="0"/>
        <v>6.6050198150594452E-4</v>
      </c>
      <c r="I53" s="58"/>
      <c r="J53" s="65" t="s">
        <v>292</v>
      </c>
      <c r="K53" s="66">
        <v>7</v>
      </c>
      <c r="L53" s="60">
        <f t="shared" si="1"/>
        <v>2.311756935270806E-3</v>
      </c>
    </row>
    <row r="54" spans="1:12" x14ac:dyDescent="0.2">
      <c r="A54" s="46" t="s">
        <v>686</v>
      </c>
      <c r="B54" s="46" t="s">
        <v>858</v>
      </c>
      <c r="C54" s="100">
        <v>1</v>
      </c>
      <c r="D54" s="99">
        <f>C54/3028</f>
        <v>3.3025099075297226E-4</v>
      </c>
      <c r="F54" s="46" t="s">
        <v>561</v>
      </c>
      <c r="G54" s="46">
        <v>1</v>
      </c>
      <c r="H54" s="60">
        <f t="shared" si="0"/>
        <v>3.3025099075297226E-4</v>
      </c>
      <c r="I54" s="58"/>
      <c r="J54" s="65" t="s">
        <v>317</v>
      </c>
      <c r="K54" s="66">
        <v>4</v>
      </c>
      <c r="L54" s="60">
        <f t="shared" si="1"/>
        <v>1.321003963011889E-3</v>
      </c>
    </row>
    <row r="55" spans="1:12" x14ac:dyDescent="0.2">
      <c r="A55" s="46" t="s">
        <v>568</v>
      </c>
      <c r="B55" s="46" t="s">
        <v>859</v>
      </c>
      <c r="C55" s="100">
        <v>1</v>
      </c>
      <c r="D55" s="99">
        <f>C55/3028</f>
        <v>3.3025099075297226E-4</v>
      </c>
      <c r="F55" s="46" t="s">
        <v>773</v>
      </c>
      <c r="G55" s="46">
        <v>1</v>
      </c>
      <c r="H55" s="60">
        <f t="shared" si="0"/>
        <v>3.3025099075297226E-4</v>
      </c>
      <c r="I55" s="58"/>
      <c r="J55" s="65" t="s">
        <v>527</v>
      </c>
      <c r="K55" s="66">
        <v>4</v>
      </c>
      <c r="L55" s="60">
        <f t="shared" si="1"/>
        <v>1.321003963011889E-3</v>
      </c>
    </row>
    <row r="56" spans="1:12" x14ac:dyDescent="0.2">
      <c r="A56" s="46" t="s">
        <v>619</v>
      </c>
      <c r="B56" s="46" t="s">
        <v>860</v>
      </c>
      <c r="C56" s="100">
        <v>1</v>
      </c>
      <c r="D56" s="99">
        <f>C56/3028</f>
        <v>3.3025099075297226E-4</v>
      </c>
      <c r="F56" s="46" t="s">
        <v>802</v>
      </c>
      <c r="G56" s="46">
        <v>1</v>
      </c>
      <c r="H56" s="60">
        <f t="shared" si="0"/>
        <v>3.3025099075297226E-4</v>
      </c>
      <c r="I56" s="58"/>
      <c r="J56" s="65" t="s">
        <v>526</v>
      </c>
      <c r="K56" s="66">
        <v>4</v>
      </c>
      <c r="L56" s="60">
        <f t="shared" si="1"/>
        <v>1.321003963011889E-3</v>
      </c>
    </row>
    <row r="57" spans="1:12" x14ac:dyDescent="0.2">
      <c r="A57" s="46" t="s">
        <v>571</v>
      </c>
      <c r="B57" s="46" t="s">
        <v>862</v>
      </c>
      <c r="C57" s="100">
        <v>1</v>
      </c>
      <c r="D57" s="99">
        <f>C57/3028</f>
        <v>3.3025099075297226E-4</v>
      </c>
      <c r="F57" s="46" t="s">
        <v>650</v>
      </c>
      <c r="G57" s="46">
        <v>1</v>
      </c>
      <c r="H57" s="60">
        <f t="shared" si="0"/>
        <v>3.3025099075297226E-4</v>
      </c>
      <c r="I57" s="58"/>
      <c r="J57" s="65" t="s">
        <v>737</v>
      </c>
      <c r="K57" s="66">
        <v>4</v>
      </c>
      <c r="L57" s="60">
        <f t="shared" si="1"/>
        <v>1.321003963011889E-3</v>
      </c>
    </row>
    <row r="58" spans="1:12" x14ac:dyDescent="0.2">
      <c r="A58" s="46" t="s">
        <v>809</v>
      </c>
      <c r="B58" s="46" t="s">
        <v>865</v>
      </c>
      <c r="C58" s="100">
        <v>1</v>
      </c>
      <c r="D58" s="99">
        <f>C58/3028</f>
        <v>3.3025099075297226E-4</v>
      </c>
      <c r="F58" s="46" t="s">
        <v>778</v>
      </c>
      <c r="G58" s="46">
        <v>1</v>
      </c>
      <c r="H58" s="60">
        <f t="shared" si="0"/>
        <v>3.3025099075297226E-4</v>
      </c>
      <c r="I58" s="58"/>
      <c r="J58" s="65" t="s">
        <v>784</v>
      </c>
      <c r="K58" s="66">
        <v>4</v>
      </c>
      <c r="L58" s="60">
        <f t="shared" si="1"/>
        <v>1.321003963011889E-3</v>
      </c>
    </row>
    <row r="59" spans="1:12" x14ac:dyDescent="0.2">
      <c r="F59" s="46" t="s">
        <v>708</v>
      </c>
      <c r="G59" s="46">
        <v>1</v>
      </c>
      <c r="H59" s="60">
        <f t="shared" si="0"/>
        <v>3.3025099075297226E-4</v>
      </c>
      <c r="I59" s="58"/>
      <c r="J59" s="65" t="s">
        <v>504</v>
      </c>
      <c r="K59" s="66">
        <v>4</v>
      </c>
      <c r="L59" s="60">
        <f t="shared" si="1"/>
        <v>1.321003963011889E-3</v>
      </c>
    </row>
    <row r="60" spans="1:12" x14ac:dyDescent="0.2">
      <c r="D60" s="69"/>
      <c r="F60" s="46" t="s">
        <v>566</v>
      </c>
      <c r="G60" s="46">
        <v>1</v>
      </c>
      <c r="H60" s="60">
        <f t="shared" si="0"/>
        <v>3.3025099075297226E-4</v>
      </c>
      <c r="I60" s="58"/>
      <c r="J60" s="65" t="s">
        <v>576</v>
      </c>
      <c r="K60" s="66">
        <v>4</v>
      </c>
      <c r="L60" s="60">
        <f t="shared" si="1"/>
        <v>1.321003963011889E-3</v>
      </c>
    </row>
    <row r="61" spans="1:12" x14ac:dyDescent="0.2">
      <c r="F61" s="46" t="s">
        <v>694</v>
      </c>
      <c r="G61" s="46">
        <v>1</v>
      </c>
      <c r="H61" s="60">
        <f t="shared" si="0"/>
        <v>3.3025099075297226E-4</v>
      </c>
      <c r="I61" s="58"/>
      <c r="J61" s="65" t="s">
        <v>490</v>
      </c>
      <c r="K61" s="66">
        <v>4</v>
      </c>
      <c r="L61" s="60">
        <f t="shared" si="1"/>
        <v>1.321003963011889E-3</v>
      </c>
    </row>
    <row r="62" spans="1:12" x14ac:dyDescent="0.2">
      <c r="D62" s="69"/>
      <c r="F62" s="46" t="s">
        <v>769</v>
      </c>
      <c r="G62" s="46">
        <v>1</v>
      </c>
      <c r="H62" s="60">
        <f t="shared" si="0"/>
        <v>3.3025099075297226E-4</v>
      </c>
      <c r="I62" s="58"/>
      <c r="J62" s="65" t="s">
        <v>816</v>
      </c>
      <c r="K62" s="66">
        <v>3</v>
      </c>
      <c r="L62" s="60">
        <f t="shared" si="1"/>
        <v>9.9075297225891673E-4</v>
      </c>
    </row>
    <row r="63" spans="1:12" x14ac:dyDescent="0.2">
      <c r="F63" s="46" t="s">
        <v>655</v>
      </c>
      <c r="G63" s="46">
        <v>1</v>
      </c>
      <c r="H63" s="60">
        <f t="shared" si="0"/>
        <v>3.3025099075297226E-4</v>
      </c>
      <c r="I63" s="58"/>
      <c r="J63" s="65" t="s">
        <v>512</v>
      </c>
      <c r="K63" s="66">
        <v>3</v>
      </c>
      <c r="L63" s="60">
        <f t="shared" si="1"/>
        <v>9.9075297225891673E-4</v>
      </c>
    </row>
    <row r="64" spans="1:12" x14ac:dyDescent="0.2">
      <c r="F64" s="46" t="s">
        <v>659</v>
      </c>
      <c r="G64" s="46">
        <v>1</v>
      </c>
      <c r="H64" s="60">
        <f t="shared" si="0"/>
        <v>3.3025099075297226E-4</v>
      </c>
      <c r="I64" s="58"/>
      <c r="J64" s="65" t="s">
        <v>823</v>
      </c>
      <c r="K64" s="66">
        <v>3</v>
      </c>
      <c r="L64" s="60">
        <f t="shared" si="1"/>
        <v>9.9075297225891673E-4</v>
      </c>
    </row>
    <row r="65" spans="6:12" x14ac:dyDescent="0.2">
      <c r="F65" s="46" t="s">
        <v>717</v>
      </c>
      <c r="G65" s="46">
        <v>1</v>
      </c>
      <c r="H65" s="60">
        <f t="shared" si="0"/>
        <v>3.3025099075297226E-4</v>
      </c>
      <c r="J65" s="65" t="s">
        <v>613</v>
      </c>
      <c r="K65" s="66">
        <v>3</v>
      </c>
      <c r="L65" s="60">
        <f t="shared" si="1"/>
        <v>9.9075297225891673E-4</v>
      </c>
    </row>
    <row r="66" spans="6:12" x14ac:dyDescent="0.2">
      <c r="F66" s="46" t="s">
        <v>786</v>
      </c>
      <c r="G66" s="46">
        <v>1</v>
      </c>
      <c r="H66" s="60">
        <f t="shared" si="0"/>
        <v>3.3025099075297226E-4</v>
      </c>
      <c r="J66" s="65" t="s">
        <v>507</v>
      </c>
      <c r="K66" s="66">
        <v>3</v>
      </c>
      <c r="L66" s="60">
        <f t="shared" si="1"/>
        <v>9.9075297225891673E-4</v>
      </c>
    </row>
    <row r="67" spans="6:12" x14ac:dyDescent="0.2">
      <c r="F67" s="46" t="s">
        <v>539</v>
      </c>
      <c r="G67" s="46">
        <v>1</v>
      </c>
      <c r="H67" s="60">
        <f t="shared" ref="H67:H130" si="2">G67/3028</f>
        <v>3.3025099075297226E-4</v>
      </c>
      <c r="J67" s="65" t="s">
        <v>641</v>
      </c>
      <c r="K67" s="66">
        <v>3</v>
      </c>
      <c r="L67" s="60">
        <f t="shared" ref="L67:L130" si="3">K67/3028</f>
        <v>9.9075297225891673E-4</v>
      </c>
    </row>
    <row r="68" spans="6:12" x14ac:dyDescent="0.2">
      <c r="F68" s="46" t="s">
        <v>279</v>
      </c>
      <c r="G68" s="46">
        <v>1</v>
      </c>
      <c r="H68" s="60">
        <f t="shared" si="2"/>
        <v>3.3025099075297226E-4</v>
      </c>
      <c r="J68" s="65" t="s">
        <v>301</v>
      </c>
      <c r="K68" s="66">
        <v>3</v>
      </c>
      <c r="L68" s="60">
        <f t="shared" si="3"/>
        <v>9.9075297225891673E-4</v>
      </c>
    </row>
    <row r="69" spans="6:12" x14ac:dyDescent="0.2">
      <c r="F69" s="46" t="s">
        <v>702</v>
      </c>
      <c r="G69" s="46">
        <v>1</v>
      </c>
      <c r="H69" s="60">
        <f t="shared" si="2"/>
        <v>3.3025099075297226E-4</v>
      </c>
      <c r="J69" s="65" t="s">
        <v>321</v>
      </c>
      <c r="K69" s="66">
        <v>3</v>
      </c>
      <c r="L69" s="60">
        <f t="shared" si="3"/>
        <v>9.9075297225891673E-4</v>
      </c>
    </row>
    <row r="70" spans="6:12" x14ac:dyDescent="0.2">
      <c r="F70" s="46" t="s">
        <v>569</v>
      </c>
      <c r="G70" s="46">
        <v>1</v>
      </c>
      <c r="H70" s="60">
        <f t="shared" si="2"/>
        <v>3.3025099075297226E-4</v>
      </c>
      <c r="J70" s="65" t="s">
        <v>529</v>
      </c>
      <c r="K70" s="66">
        <v>3</v>
      </c>
      <c r="L70" s="60">
        <f t="shared" si="3"/>
        <v>9.9075297225891673E-4</v>
      </c>
    </row>
    <row r="71" spans="6:12" x14ac:dyDescent="0.2">
      <c r="F71" s="46" t="s">
        <v>266</v>
      </c>
      <c r="G71" s="46">
        <v>1</v>
      </c>
      <c r="H71" s="60">
        <f t="shared" si="2"/>
        <v>3.3025099075297226E-4</v>
      </c>
      <c r="J71" s="65" t="s">
        <v>605</v>
      </c>
      <c r="K71" s="66">
        <v>3</v>
      </c>
      <c r="L71" s="60">
        <f t="shared" si="3"/>
        <v>9.9075297225891673E-4</v>
      </c>
    </row>
    <row r="72" spans="6:12" x14ac:dyDescent="0.2">
      <c r="F72" s="46" t="s">
        <v>767</v>
      </c>
      <c r="G72" s="46">
        <v>1</v>
      </c>
      <c r="H72" s="60">
        <f t="shared" si="2"/>
        <v>3.3025099075297226E-4</v>
      </c>
      <c r="J72" s="65" t="s">
        <v>410</v>
      </c>
      <c r="K72" s="66">
        <v>3</v>
      </c>
      <c r="L72" s="60">
        <f t="shared" si="3"/>
        <v>9.9075297225891673E-4</v>
      </c>
    </row>
    <row r="73" spans="6:12" x14ac:dyDescent="0.2">
      <c r="F73" s="46" t="s">
        <v>267</v>
      </c>
      <c r="G73" s="46">
        <v>1</v>
      </c>
      <c r="H73" s="60">
        <f t="shared" si="2"/>
        <v>3.3025099075297226E-4</v>
      </c>
      <c r="J73" s="46" t="s">
        <v>766</v>
      </c>
      <c r="K73" s="46">
        <v>2</v>
      </c>
      <c r="L73" s="60">
        <f t="shared" si="3"/>
        <v>6.6050198150594452E-4</v>
      </c>
    </row>
    <row r="74" spans="6:12" x14ac:dyDescent="0.2">
      <c r="F74" s="46" t="s">
        <v>536</v>
      </c>
      <c r="G74" s="46">
        <v>1</v>
      </c>
      <c r="H74" s="60">
        <f t="shared" si="2"/>
        <v>3.3025099075297226E-4</v>
      </c>
      <c r="J74" s="46" t="s">
        <v>609</v>
      </c>
      <c r="K74" s="46">
        <v>2</v>
      </c>
      <c r="L74" s="60">
        <f t="shared" si="3"/>
        <v>6.6050198150594452E-4</v>
      </c>
    </row>
    <row r="75" spans="6:12" x14ac:dyDescent="0.2">
      <c r="F75" s="46" t="s">
        <v>268</v>
      </c>
      <c r="G75" s="46">
        <v>1</v>
      </c>
      <c r="H75" s="60">
        <f t="shared" si="2"/>
        <v>3.3025099075297226E-4</v>
      </c>
      <c r="J75" s="46" t="s">
        <v>658</v>
      </c>
      <c r="K75" s="46">
        <v>2</v>
      </c>
      <c r="L75" s="60">
        <f t="shared" si="3"/>
        <v>6.6050198150594452E-4</v>
      </c>
    </row>
    <row r="76" spans="6:12" x14ac:dyDescent="0.2">
      <c r="F76" s="46" t="s">
        <v>530</v>
      </c>
      <c r="G76" s="46">
        <v>1</v>
      </c>
      <c r="H76" s="60">
        <f t="shared" si="2"/>
        <v>3.3025099075297226E-4</v>
      </c>
      <c r="J76" s="46" t="s">
        <v>523</v>
      </c>
      <c r="K76" s="46">
        <v>2</v>
      </c>
      <c r="L76" s="60">
        <f t="shared" si="3"/>
        <v>6.6050198150594452E-4</v>
      </c>
    </row>
    <row r="77" spans="6:12" x14ac:dyDescent="0.2">
      <c r="F77" s="46" t="s">
        <v>603</v>
      </c>
      <c r="G77" s="46">
        <v>1</v>
      </c>
      <c r="H77" s="60">
        <f t="shared" si="2"/>
        <v>3.3025099075297226E-4</v>
      </c>
      <c r="J77" s="46" t="s">
        <v>647</v>
      </c>
      <c r="K77" s="46">
        <v>2</v>
      </c>
      <c r="L77" s="60">
        <f t="shared" si="3"/>
        <v>6.6050198150594452E-4</v>
      </c>
    </row>
    <row r="78" spans="6:12" x14ac:dyDescent="0.2">
      <c r="F78" s="46" t="s">
        <v>556</v>
      </c>
      <c r="G78" s="46">
        <v>1</v>
      </c>
      <c r="H78" s="60">
        <f t="shared" si="2"/>
        <v>3.3025099075297226E-4</v>
      </c>
      <c r="J78" s="46" t="s">
        <v>491</v>
      </c>
      <c r="K78" s="46">
        <v>2</v>
      </c>
      <c r="L78" s="60">
        <f t="shared" si="3"/>
        <v>6.6050198150594452E-4</v>
      </c>
    </row>
    <row r="79" spans="6:12" x14ac:dyDescent="0.2">
      <c r="F79" s="46" t="s">
        <v>653</v>
      </c>
      <c r="G79" s="46">
        <v>1</v>
      </c>
      <c r="H79" s="60">
        <f t="shared" si="2"/>
        <v>3.3025099075297226E-4</v>
      </c>
      <c r="J79" s="46" t="s">
        <v>804</v>
      </c>
      <c r="K79" s="46">
        <v>2</v>
      </c>
      <c r="L79" s="60">
        <f t="shared" si="3"/>
        <v>6.6050198150594452E-4</v>
      </c>
    </row>
    <row r="80" spans="6:12" x14ac:dyDescent="0.2">
      <c r="F80" s="46" t="s">
        <v>780</v>
      </c>
      <c r="G80" s="46">
        <v>1</v>
      </c>
      <c r="H80" s="60">
        <f t="shared" si="2"/>
        <v>3.3025099075297226E-4</v>
      </c>
      <c r="J80" s="46" t="s">
        <v>295</v>
      </c>
      <c r="K80" s="46">
        <v>2</v>
      </c>
      <c r="L80" s="60">
        <f t="shared" si="3"/>
        <v>6.6050198150594452E-4</v>
      </c>
    </row>
    <row r="81" spans="6:12" x14ac:dyDescent="0.2">
      <c r="F81" s="46" t="s">
        <v>742</v>
      </c>
      <c r="G81" s="46">
        <v>1</v>
      </c>
      <c r="H81" s="60">
        <f t="shared" si="2"/>
        <v>3.3025099075297226E-4</v>
      </c>
      <c r="J81" s="46" t="s">
        <v>510</v>
      </c>
      <c r="K81" s="46">
        <v>2</v>
      </c>
      <c r="L81" s="60">
        <f t="shared" si="3"/>
        <v>6.6050198150594452E-4</v>
      </c>
    </row>
    <row r="82" spans="6:12" x14ac:dyDescent="0.2">
      <c r="F82" s="46" t="s">
        <v>699</v>
      </c>
      <c r="G82" s="46">
        <v>1</v>
      </c>
      <c r="H82" s="60">
        <f t="shared" si="2"/>
        <v>3.3025099075297226E-4</v>
      </c>
      <c r="J82" s="46" t="s">
        <v>624</v>
      </c>
      <c r="K82" s="46">
        <v>2</v>
      </c>
      <c r="L82" s="60">
        <f t="shared" si="3"/>
        <v>6.6050198150594452E-4</v>
      </c>
    </row>
    <row r="83" spans="6:12" x14ac:dyDescent="0.2">
      <c r="F83" s="46" t="s">
        <v>664</v>
      </c>
      <c r="G83" s="46">
        <v>1</v>
      </c>
      <c r="H83" s="60">
        <f t="shared" si="2"/>
        <v>3.3025099075297226E-4</v>
      </c>
      <c r="J83" s="46" t="s">
        <v>300</v>
      </c>
      <c r="K83" s="46">
        <v>2</v>
      </c>
      <c r="L83" s="60">
        <f t="shared" si="3"/>
        <v>6.6050198150594452E-4</v>
      </c>
    </row>
    <row r="84" spans="6:12" x14ac:dyDescent="0.2">
      <c r="F84" s="46" t="s">
        <v>563</v>
      </c>
      <c r="G84" s="46">
        <v>1</v>
      </c>
      <c r="H84" s="60">
        <f t="shared" si="2"/>
        <v>3.3025099075297226E-4</v>
      </c>
      <c r="J84" s="46" t="s">
        <v>714</v>
      </c>
      <c r="K84" s="46">
        <v>2</v>
      </c>
      <c r="L84" s="60">
        <f t="shared" si="3"/>
        <v>6.6050198150594452E-4</v>
      </c>
    </row>
    <row r="85" spans="6:12" x14ac:dyDescent="0.2">
      <c r="F85" s="46" t="s">
        <v>541</v>
      </c>
      <c r="G85" s="46">
        <v>1</v>
      </c>
      <c r="H85" s="60">
        <f t="shared" si="2"/>
        <v>3.3025099075297226E-4</v>
      </c>
      <c r="J85" s="46" t="s">
        <v>710</v>
      </c>
      <c r="K85" s="46">
        <v>2</v>
      </c>
      <c r="L85" s="60">
        <f t="shared" si="3"/>
        <v>6.6050198150594452E-4</v>
      </c>
    </row>
    <row r="86" spans="6:12" x14ac:dyDescent="0.2">
      <c r="F86" s="46" t="s">
        <v>280</v>
      </c>
      <c r="G86" s="46">
        <v>1</v>
      </c>
      <c r="H86" s="60">
        <f t="shared" si="2"/>
        <v>3.3025099075297226E-4</v>
      </c>
      <c r="J86" s="46" t="s">
        <v>285</v>
      </c>
      <c r="K86" s="46">
        <v>2</v>
      </c>
      <c r="L86" s="60">
        <f t="shared" si="3"/>
        <v>6.6050198150594452E-4</v>
      </c>
    </row>
    <row r="87" spans="6:12" x14ac:dyDescent="0.2">
      <c r="F87" s="46" t="s">
        <v>744</v>
      </c>
      <c r="G87" s="46">
        <v>1</v>
      </c>
      <c r="H87" s="60">
        <f t="shared" si="2"/>
        <v>3.3025099075297226E-4</v>
      </c>
      <c r="J87" s="46" t="s">
        <v>674</v>
      </c>
      <c r="K87" s="46">
        <v>2</v>
      </c>
      <c r="L87" s="60">
        <f t="shared" si="3"/>
        <v>6.6050198150594452E-4</v>
      </c>
    </row>
    <row r="88" spans="6:12" x14ac:dyDescent="0.2">
      <c r="F88" s="46" t="s">
        <v>281</v>
      </c>
      <c r="G88" s="46">
        <v>1</v>
      </c>
      <c r="H88" s="60">
        <f t="shared" si="2"/>
        <v>3.3025099075297226E-4</v>
      </c>
      <c r="J88" s="46" t="s">
        <v>505</v>
      </c>
      <c r="K88" s="46">
        <v>2</v>
      </c>
      <c r="L88" s="60">
        <f t="shared" si="3"/>
        <v>6.6050198150594452E-4</v>
      </c>
    </row>
    <row r="89" spans="6:12" x14ac:dyDescent="0.2">
      <c r="F89" s="46" t="s">
        <v>666</v>
      </c>
      <c r="G89" s="46">
        <v>1</v>
      </c>
      <c r="H89" s="60">
        <f t="shared" si="2"/>
        <v>3.3025099075297226E-4</v>
      </c>
      <c r="J89" s="46" t="s">
        <v>808</v>
      </c>
      <c r="K89" s="46">
        <v>2</v>
      </c>
      <c r="L89" s="60">
        <f t="shared" si="3"/>
        <v>6.6050198150594452E-4</v>
      </c>
    </row>
    <row r="90" spans="6:12" x14ac:dyDescent="0.2">
      <c r="F90" s="46" t="s">
        <v>265</v>
      </c>
      <c r="G90" s="46">
        <v>1</v>
      </c>
      <c r="H90" s="60">
        <f t="shared" si="2"/>
        <v>3.3025099075297226E-4</v>
      </c>
      <c r="J90" s="46" t="s">
        <v>525</v>
      </c>
      <c r="K90" s="46">
        <v>2</v>
      </c>
      <c r="L90" s="60">
        <f t="shared" si="3"/>
        <v>6.6050198150594452E-4</v>
      </c>
    </row>
    <row r="91" spans="6:12" x14ac:dyDescent="0.2">
      <c r="F91" s="46" t="s">
        <v>706</v>
      </c>
      <c r="G91" s="46">
        <v>1</v>
      </c>
      <c r="H91" s="60">
        <f t="shared" si="2"/>
        <v>3.3025099075297226E-4</v>
      </c>
      <c r="J91" s="46" t="s">
        <v>820</v>
      </c>
      <c r="K91" s="46">
        <v>2</v>
      </c>
      <c r="L91" s="60">
        <f t="shared" si="3"/>
        <v>6.6050198150594452E-4</v>
      </c>
    </row>
    <row r="92" spans="6:12" x14ac:dyDescent="0.2">
      <c r="F92" s="46" t="s">
        <v>269</v>
      </c>
      <c r="G92" s="46">
        <v>1</v>
      </c>
      <c r="H92" s="60">
        <f t="shared" si="2"/>
        <v>3.3025099075297226E-4</v>
      </c>
      <c r="J92" s="46" t="s">
        <v>298</v>
      </c>
      <c r="K92" s="46">
        <v>2</v>
      </c>
      <c r="L92" s="60">
        <f t="shared" si="3"/>
        <v>6.6050198150594452E-4</v>
      </c>
    </row>
    <row r="93" spans="6:12" x14ac:dyDescent="0.2">
      <c r="F93" s="46" t="s">
        <v>283</v>
      </c>
      <c r="G93" s="46">
        <v>1</v>
      </c>
      <c r="H93" s="60">
        <f t="shared" si="2"/>
        <v>3.3025099075297226E-4</v>
      </c>
      <c r="J93" s="46" t="s">
        <v>535</v>
      </c>
      <c r="K93" s="46">
        <v>2</v>
      </c>
      <c r="L93" s="60">
        <f t="shared" si="3"/>
        <v>6.6050198150594452E-4</v>
      </c>
    </row>
    <row r="94" spans="6:12" x14ac:dyDescent="0.2">
      <c r="F94" s="46" t="s">
        <v>548</v>
      </c>
      <c r="G94" s="46">
        <v>1</v>
      </c>
      <c r="H94" s="60">
        <f t="shared" si="2"/>
        <v>3.3025099075297226E-4</v>
      </c>
      <c r="J94" s="46" t="s">
        <v>712</v>
      </c>
      <c r="K94" s="46">
        <v>2</v>
      </c>
      <c r="L94" s="60">
        <f t="shared" si="3"/>
        <v>6.6050198150594452E-4</v>
      </c>
    </row>
    <row r="95" spans="6:12" x14ac:dyDescent="0.2">
      <c r="F95" s="46" t="s">
        <v>611</v>
      </c>
      <c r="G95" s="46">
        <v>1</v>
      </c>
      <c r="H95" s="60">
        <f t="shared" si="2"/>
        <v>3.3025099075297226E-4</v>
      </c>
      <c r="J95" s="46" t="s">
        <v>310</v>
      </c>
      <c r="K95" s="46">
        <v>1</v>
      </c>
      <c r="L95" s="60">
        <f t="shared" si="3"/>
        <v>3.3025099075297226E-4</v>
      </c>
    </row>
    <row r="96" spans="6:12" x14ac:dyDescent="0.2">
      <c r="F96" s="46" t="s">
        <v>277</v>
      </c>
      <c r="G96" s="46">
        <v>1</v>
      </c>
      <c r="H96" s="60">
        <f t="shared" si="2"/>
        <v>3.3025099075297226E-4</v>
      </c>
      <c r="J96" s="46" t="s">
        <v>314</v>
      </c>
      <c r="K96" s="46">
        <v>1</v>
      </c>
      <c r="L96" s="60">
        <f t="shared" si="3"/>
        <v>3.3025099075297226E-4</v>
      </c>
    </row>
    <row r="97" spans="6:12" x14ac:dyDescent="0.2">
      <c r="F97" s="46" t="s">
        <v>750</v>
      </c>
      <c r="G97" s="46">
        <v>1</v>
      </c>
      <c r="H97" s="60">
        <f t="shared" si="2"/>
        <v>3.3025099075297226E-4</v>
      </c>
      <c r="J97" s="46" t="s">
        <v>779</v>
      </c>
      <c r="K97" s="46">
        <v>1</v>
      </c>
      <c r="L97" s="60">
        <f t="shared" si="3"/>
        <v>3.3025099075297226E-4</v>
      </c>
    </row>
    <row r="98" spans="6:12" x14ac:dyDescent="0.2">
      <c r="F98" s="46" t="s">
        <v>676</v>
      </c>
      <c r="G98" s="46">
        <v>1</v>
      </c>
      <c r="H98" s="60">
        <f t="shared" si="2"/>
        <v>3.3025099075297226E-4</v>
      </c>
      <c r="J98" s="46" t="s">
        <v>703</v>
      </c>
      <c r="K98" s="46">
        <v>1</v>
      </c>
      <c r="L98" s="60">
        <f t="shared" si="3"/>
        <v>3.3025099075297226E-4</v>
      </c>
    </row>
    <row r="99" spans="6:12" x14ac:dyDescent="0.2">
      <c r="F99" s="46" t="s">
        <v>752</v>
      </c>
      <c r="G99" s="46">
        <v>1</v>
      </c>
      <c r="H99" s="60">
        <f t="shared" si="2"/>
        <v>3.3025099075297226E-4</v>
      </c>
      <c r="J99" s="46" t="s">
        <v>715</v>
      </c>
      <c r="K99" s="46">
        <v>1</v>
      </c>
      <c r="L99" s="60">
        <f t="shared" si="3"/>
        <v>3.3025099075297226E-4</v>
      </c>
    </row>
    <row r="100" spans="6:12" x14ac:dyDescent="0.2">
      <c r="F100" s="46" t="s">
        <v>696</v>
      </c>
      <c r="G100" s="46">
        <v>1</v>
      </c>
      <c r="H100" s="60">
        <f t="shared" si="2"/>
        <v>3.3025099075297226E-4</v>
      </c>
      <c r="J100" s="46" t="s">
        <v>498</v>
      </c>
      <c r="K100" s="46">
        <v>1</v>
      </c>
      <c r="L100" s="60">
        <f t="shared" si="3"/>
        <v>3.3025099075297226E-4</v>
      </c>
    </row>
    <row r="101" spans="6:12" x14ac:dyDescent="0.2">
      <c r="F101" s="46" t="s">
        <v>254</v>
      </c>
      <c r="G101" s="46">
        <v>1</v>
      </c>
      <c r="H101" s="60">
        <f t="shared" si="2"/>
        <v>3.3025099075297226E-4</v>
      </c>
      <c r="J101" s="46" t="s">
        <v>774</v>
      </c>
      <c r="K101" s="46">
        <v>1</v>
      </c>
      <c r="L101" s="60">
        <f t="shared" si="3"/>
        <v>3.3025099075297226E-4</v>
      </c>
    </row>
    <row r="102" spans="6:12" x14ac:dyDescent="0.2">
      <c r="F102" s="46" t="s">
        <v>551</v>
      </c>
      <c r="G102" s="46">
        <v>1</v>
      </c>
      <c r="H102" s="60">
        <f t="shared" si="2"/>
        <v>3.3025099075297226E-4</v>
      </c>
      <c r="J102" s="46" t="s">
        <v>697</v>
      </c>
      <c r="K102" s="46">
        <v>1</v>
      </c>
      <c r="L102" s="60">
        <f t="shared" si="3"/>
        <v>3.3025099075297226E-4</v>
      </c>
    </row>
    <row r="103" spans="6:12" x14ac:dyDescent="0.2">
      <c r="F103" s="46" t="s">
        <v>543</v>
      </c>
      <c r="G103" s="46">
        <v>1</v>
      </c>
      <c r="H103" s="60">
        <f t="shared" si="2"/>
        <v>3.3025099075297226E-4</v>
      </c>
      <c r="J103" s="46" t="s">
        <v>794</v>
      </c>
      <c r="K103" s="46">
        <v>1</v>
      </c>
      <c r="L103" s="60">
        <f t="shared" si="3"/>
        <v>3.3025099075297226E-4</v>
      </c>
    </row>
    <row r="104" spans="6:12" x14ac:dyDescent="0.2">
      <c r="F104" s="46" t="s">
        <v>776</v>
      </c>
      <c r="G104" s="46">
        <v>1</v>
      </c>
      <c r="H104" s="60">
        <f t="shared" si="2"/>
        <v>3.3025099075297226E-4</v>
      </c>
      <c r="J104" s="46" t="s">
        <v>287</v>
      </c>
      <c r="K104" s="46">
        <v>1</v>
      </c>
      <c r="L104" s="60">
        <f t="shared" si="3"/>
        <v>3.3025099075297226E-4</v>
      </c>
    </row>
    <row r="105" spans="6:12" x14ac:dyDescent="0.2">
      <c r="F105" s="46" t="s">
        <v>270</v>
      </c>
      <c r="G105" s="46">
        <v>1</v>
      </c>
      <c r="H105" s="60">
        <f t="shared" si="2"/>
        <v>3.3025099075297226E-4</v>
      </c>
      <c r="J105" s="46" t="s">
        <v>798</v>
      </c>
      <c r="K105" s="46">
        <v>1</v>
      </c>
      <c r="L105" s="60">
        <f t="shared" si="3"/>
        <v>3.3025099075297226E-4</v>
      </c>
    </row>
    <row r="106" spans="6:12" x14ac:dyDescent="0.2">
      <c r="F106" s="46" t="s">
        <v>558</v>
      </c>
      <c r="G106" s="46">
        <v>1</v>
      </c>
      <c r="H106" s="60">
        <f t="shared" si="2"/>
        <v>3.3025099075297226E-4</v>
      </c>
      <c r="J106" s="46" t="s">
        <v>288</v>
      </c>
      <c r="K106" s="46">
        <v>1</v>
      </c>
      <c r="L106" s="60">
        <f t="shared" si="3"/>
        <v>3.3025099075297226E-4</v>
      </c>
    </row>
    <row r="107" spans="6:12" x14ac:dyDescent="0.2">
      <c r="F107" s="46" t="s">
        <v>662</v>
      </c>
      <c r="G107" s="46">
        <v>1</v>
      </c>
      <c r="H107" s="60">
        <f t="shared" si="2"/>
        <v>3.3025099075297226E-4</v>
      </c>
      <c r="J107" s="46" t="s">
        <v>497</v>
      </c>
      <c r="K107" s="46">
        <v>1</v>
      </c>
      <c r="L107" s="60">
        <f t="shared" si="3"/>
        <v>3.3025099075297226E-4</v>
      </c>
    </row>
    <row r="108" spans="6:12" x14ac:dyDescent="0.2">
      <c r="F108" s="46" t="s">
        <v>679</v>
      </c>
      <c r="G108" s="46">
        <v>1</v>
      </c>
      <c r="H108" s="60">
        <f t="shared" si="2"/>
        <v>3.3025099075297226E-4</v>
      </c>
      <c r="J108" s="46" t="s">
        <v>289</v>
      </c>
      <c r="K108" s="46">
        <v>1</v>
      </c>
      <c r="L108" s="60">
        <f t="shared" si="3"/>
        <v>3.3025099075297226E-4</v>
      </c>
    </row>
    <row r="109" spans="6:12" x14ac:dyDescent="0.2">
      <c r="F109" s="46" t="s">
        <v>704</v>
      </c>
      <c r="G109" s="46">
        <v>1</v>
      </c>
      <c r="H109" s="60">
        <f t="shared" si="2"/>
        <v>3.3025099075297226E-4</v>
      </c>
      <c r="J109" s="46" t="s">
        <v>311</v>
      </c>
      <c r="K109" s="46">
        <v>1</v>
      </c>
      <c r="L109" s="60">
        <f t="shared" si="3"/>
        <v>3.3025099075297226E-4</v>
      </c>
    </row>
    <row r="110" spans="6:12" x14ac:dyDescent="0.2">
      <c r="F110" s="46" t="s">
        <v>648</v>
      </c>
      <c r="G110" s="46">
        <v>1</v>
      </c>
      <c r="H110" s="60">
        <f t="shared" si="2"/>
        <v>3.3025099075297226E-4</v>
      </c>
      <c r="J110" s="46" t="s">
        <v>654</v>
      </c>
      <c r="K110" s="46">
        <v>1</v>
      </c>
      <c r="L110" s="60">
        <f t="shared" si="3"/>
        <v>3.3025099075297226E-4</v>
      </c>
    </row>
    <row r="111" spans="6:12" x14ac:dyDescent="0.2">
      <c r="F111" s="46" t="s">
        <v>758</v>
      </c>
      <c r="G111" s="46">
        <v>1</v>
      </c>
      <c r="H111" s="60">
        <f t="shared" si="2"/>
        <v>3.3025099075297226E-4</v>
      </c>
      <c r="J111" s="46" t="s">
        <v>555</v>
      </c>
      <c r="K111" s="46">
        <v>1</v>
      </c>
      <c r="L111" s="60">
        <f t="shared" si="3"/>
        <v>3.3025099075297226E-4</v>
      </c>
    </row>
    <row r="112" spans="6:12" x14ac:dyDescent="0.2">
      <c r="F112" s="46" t="s">
        <v>788</v>
      </c>
      <c r="G112" s="46">
        <v>1</v>
      </c>
      <c r="H112" s="60">
        <f t="shared" si="2"/>
        <v>3.3025099075297226E-4</v>
      </c>
      <c r="J112" s="46" t="s">
        <v>643</v>
      </c>
      <c r="K112" s="46">
        <v>1</v>
      </c>
      <c r="L112" s="60">
        <f t="shared" si="3"/>
        <v>3.3025099075297226E-4</v>
      </c>
    </row>
    <row r="113" spans="6:12" x14ac:dyDescent="0.2">
      <c r="F113" s="46" t="s">
        <v>626</v>
      </c>
      <c r="G113" s="46">
        <v>1</v>
      </c>
      <c r="H113" s="60">
        <f t="shared" si="2"/>
        <v>3.3025099075297226E-4</v>
      </c>
      <c r="J113" s="46" t="s">
        <v>787</v>
      </c>
      <c r="K113" s="46">
        <v>1</v>
      </c>
      <c r="L113" s="60">
        <f t="shared" si="3"/>
        <v>3.3025099075297226E-4</v>
      </c>
    </row>
    <row r="114" spans="6:12" x14ac:dyDescent="0.2">
      <c r="F114" s="46" t="s">
        <v>793</v>
      </c>
      <c r="G114" s="46">
        <v>1</v>
      </c>
      <c r="H114" s="60">
        <f t="shared" si="2"/>
        <v>3.3025099075297226E-4</v>
      </c>
      <c r="J114" s="46" t="s">
        <v>499</v>
      </c>
      <c r="K114" s="46">
        <v>1</v>
      </c>
      <c r="L114" s="60">
        <f t="shared" si="3"/>
        <v>3.3025099075297226E-4</v>
      </c>
    </row>
    <row r="115" spans="6:12" x14ac:dyDescent="0.2">
      <c r="F115" s="46" t="s">
        <v>805</v>
      </c>
      <c r="G115" s="46">
        <v>1</v>
      </c>
      <c r="H115" s="60">
        <f t="shared" si="2"/>
        <v>3.3025099075297226E-4</v>
      </c>
      <c r="J115" s="46" t="s">
        <v>312</v>
      </c>
      <c r="K115" s="46">
        <v>1</v>
      </c>
      <c r="L115" s="60">
        <f t="shared" si="3"/>
        <v>3.3025099075297226E-4</v>
      </c>
    </row>
    <row r="116" spans="6:12" x14ac:dyDescent="0.2">
      <c r="F116" s="46" t="s">
        <v>681</v>
      </c>
      <c r="G116" s="46">
        <v>1</v>
      </c>
      <c r="H116" s="60">
        <f t="shared" si="2"/>
        <v>3.3025099075297226E-4</v>
      </c>
      <c r="J116" s="46" t="s">
        <v>612</v>
      </c>
      <c r="K116" s="46">
        <v>1</v>
      </c>
      <c r="L116" s="60">
        <f t="shared" si="3"/>
        <v>3.3025099075297226E-4</v>
      </c>
    </row>
    <row r="117" spans="6:12" x14ac:dyDescent="0.2">
      <c r="F117" s="46" t="s">
        <v>719</v>
      </c>
      <c r="G117" s="46">
        <v>1</v>
      </c>
      <c r="H117" s="60">
        <f t="shared" si="2"/>
        <v>3.3025099075297226E-4</v>
      </c>
      <c r="J117" s="46" t="s">
        <v>315</v>
      </c>
      <c r="K117" s="46">
        <v>1</v>
      </c>
      <c r="L117" s="60">
        <f t="shared" si="3"/>
        <v>3.3025099075297226E-4</v>
      </c>
    </row>
    <row r="118" spans="6:12" x14ac:dyDescent="0.2">
      <c r="F118" s="46" t="s">
        <v>278</v>
      </c>
      <c r="G118" s="46">
        <v>1</v>
      </c>
      <c r="H118" s="60">
        <f t="shared" si="2"/>
        <v>3.3025099075297226E-4</v>
      </c>
      <c r="J118" s="46" t="s">
        <v>705</v>
      </c>
      <c r="K118" s="46">
        <v>1</v>
      </c>
      <c r="L118" s="60">
        <f t="shared" si="3"/>
        <v>3.3025099075297226E-4</v>
      </c>
    </row>
    <row r="119" spans="6:12" x14ac:dyDescent="0.2">
      <c r="F119" s="46" t="s">
        <v>532</v>
      </c>
      <c r="G119" s="46">
        <v>1</v>
      </c>
      <c r="H119" s="60">
        <f t="shared" si="2"/>
        <v>3.3025099075297226E-4</v>
      </c>
      <c r="J119" s="46" t="s">
        <v>627</v>
      </c>
      <c r="K119" s="46">
        <v>1</v>
      </c>
      <c r="L119" s="60">
        <f t="shared" si="3"/>
        <v>3.3025099075297226E-4</v>
      </c>
    </row>
    <row r="120" spans="6:12" x14ac:dyDescent="0.2">
      <c r="F120" s="46" t="s">
        <v>252</v>
      </c>
      <c r="G120" s="46">
        <v>1</v>
      </c>
      <c r="H120" s="60">
        <f t="shared" si="2"/>
        <v>3.3025099075297226E-4</v>
      </c>
      <c r="J120" s="46" t="s">
        <v>607</v>
      </c>
      <c r="K120" s="46">
        <v>1</v>
      </c>
      <c r="L120" s="60">
        <f t="shared" si="3"/>
        <v>3.3025099075297226E-4</v>
      </c>
    </row>
    <row r="121" spans="6:12" x14ac:dyDescent="0.2">
      <c r="F121" s="46" t="s">
        <v>617</v>
      </c>
      <c r="G121" s="46">
        <v>1</v>
      </c>
      <c r="H121" s="60">
        <f t="shared" si="2"/>
        <v>3.3025099075297226E-4</v>
      </c>
      <c r="J121" s="46" t="s">
        <v>630</v>
      </c>
      <c r="K121" s="46">
        <v>1</v>
      </c>
      <c r="L121" s="60">
        <f t="shared" si="3"/>
        <v>3.3025099075297226E-4</v>
      </c>
    </row>
    <row r="122" spans="6:12" x14ac:dyDescent="0.2">
      <c r="F122" s="46" t="s">
        <v>796</v>
      </c>
      <c r="G122" s="46">
        <v>1</v>
      </c>
      <c r="H122" s="60">
        <f t="shared" si="2"/>
        <v>3.3025099075297226E-4</v>
      </c>
      <c r="J122" s="46" t="s">
        <v>296</v>
      </c>
      <c r="K122" s="46">
        <v>1</v>
      </c>
      <c r="L122" s="60">
        <f t="shared" si="3"/>
        <v>3.3025099075297226E-4</v>
      </c>
    </row>
    <row r="123" spans="6:12" x14ac:dyDescent="0.2">
      <c r="F123" s="46" t="s">
        <v>762</v>
      </c>
      <c r="G123" s="46">
        <v>1</v>
      </c>
      <c r="H123" s="60">
        <f t="shared" si="2"/>
        <v>3.3025099075297226E-4</v>
      </c>
      <c r="J123" s="46" t="s">
        <v>493</v>
      </c>
      <c r="K123" s="46">
        <v>1</v>
      </c>
      <c r="L123" s="60">
        <f t="shared" si="3"/>
        <v>3.3025099075297226E-4</v>
      </c>
    </row>
    <row r="124" spans="6:12" x14ac:dyDescent="0.2">
      <c r="F124" s="46" t="s">
        <v>684</v>
      </c>
      <c r="G124" s="46">
        <v>1</v>
      </c>
      <c r="H124" s="60">
        <f t="shared" si="2"/>
        <v>3.3025099075297226E-4</v>
      </c>
      <c r="J124" s="46" t="s">
        <v>644</v>
      </c>
      <c r="K124" s="46">
        <v>1</v>
      </c>
      <c r="L124" s="60">
        <f t="shared" si="3"/>
        <v>3.3025099075297226E-4</v>
      </c>
    </row>
    <row r="125" spans="6:12" x14ac:dyDescent="0.2">
      <c r="F125" s="46" t="s">
        <v>545</v>
      </c>
      <c r="G125" s="46">
        <v>1</v>
      </c>
      <c r="H125" s="60">
        <f t="shared" si="2"/>
        <v>3.3025099075297226E-4</v>
      </c>
      <c r="J125" s="46" t="s">
        <v>549</v>
      </c>
      <c r="K125" s="46">
        <v>1</v>
      </c>
      <c r="L125" s="60">
        <f t="shared" si="3"/>
        <v>3.3025099075297226E-4</v>
      </c>
    </row>
    <row r="126" spans="6:12" x14ac:dyDescent="0.2">
      <c r="F126" s="46" t="s">
        <v>687</v>
      </c>
      <c r="G126" s="46">
        <v>1</v>
      </c>
      <c r="H126" s="60">
        <f t="shared" si="2"/>
        <v>3.3025099075297226E-4</v>
      </c>
      <c r="J126" s="46" t="s">
        <v>656</v>
      </c>
      <c r="K126" s="46">
        <v>1</v>
      </c>
      <c r="L126" s="60">
        <f t="shared" si="3"/>
        <v>3.3025099075297226E-4</v>
      </c>
    </row>
    <row r="127" spans="6:12" x14ac:dyDescent="0.2">
      <c r="F127" s="46" t="s">
        <v>273</v>
      </c>
      <c r="G127" s="46">
        <v>1</v>
      </c>
      <c r="H127" s="60">
        <f t="shared" si="2"/>
        <v>3.3025099075297226E-4</v>
      </c>
      <c r="J127" s="46" t="s">
        <v>540</v>
      </c>
      <c r="K127" s="46">
        <v>1</v>
      </c>
      <c r="L127" s="60">
        <f t="shared" si="3"/>
        <v>3.3025099075297226E-4</v>
      </c>
    </row>
    <row r="128" spans="6:12" x14ac:dyDescent="0.2">
      <c r="F128" s="46" t="s">
        <v>620</v>
      </c>
      <c r="G128" s="46">
        <v>1</v>
      </c>
      <c r="H128" s="60">
        <f t="shared" si="2"/>
        <v>3.3025099075297226E-4</v>
      </c>
      <c r="J128" s="46" t="s">
        <v>720</v>
      </c>
      <c r="K128" s="46">
        <v>1</v>
      </c>
      <c r="L128" s="60">
        <f t="shared" si="3"/>
        <v>3.3025099075297226E-4</v>
      </c>
    </row>
    <row r="129" spans="6:12" x14ac:dyDescent="0.2">
      <c r="F129" s="46" t="s">
        <v>274</v>
      </c>
      <c r="G129" s="46">
        <v>1</v>
      </c>
      <c r="H129" s="60">
        <f t="shared" si="2"/>
        <v>3.3025099075297226E-4</v>
      </c>
      <c r="J129" s="46" t="s">
        <v>552</v>
      </c>
      <c r="K129" s="46">
        <v>1</v>
      </c>
      <c r="L129" s="60">
        <f t="shared" si="3"/>
        <v>3.3025099075297226E-4</v>
      </c>
    </row>
    <row r="130" spans="6:12" x14ac:dyDescent="0.2">
      <c r="F130" s="46" t="s">
        <v>800</v>
      </c>
      <c r="G130" s="46">
        <v>1</v>
      </c>
      <c r="H130" s="60">
        <f t="shared" si="2"/>
        <v>3.3025099075297226E-4</v>
      </c>
      <c r="J130" s="46" t="s">
        <v>520</v>
      </c>
      <c r="K130" s="46">
        <v>1</v>
      </c>
      <c r="L130" s="60">
        <f t="shared" si="3"/>
        <v>3.3025099075297226E-4</v>
      </c>
    </row>
    <row r="131" spans="6:12" x14ac:dyDescent="0.2">
      <c r="F131" s="46" t="s">
        <v>722</v>
      </c>
      <c r="G131" s="46">
        <v>1</v>
      </c>
      <c r="H131" s="60">
        <f t="shared" ref="H131:H147" si="4">G131/3028</f>
        <v>3.3025099075297226E-4</v>
      </c>
      <c r="J131" s="46" t="s">
        <v>557</v>
      </c>
      <c r="K131" s="46">
        <v>1</v>
      </c>
      <c r="L131" s="60">
        <f t="shared" ref="L131:L194" si="5">K131/3028</f>
        <v>3.3025099075297226E-4</v>
      </c>
    </row>
    <row r="132" spans="6:12" x14ac:dyDescent="0.2">
      <c r="F132" s="46" t="s">
        <v>572</v>
      </c>
      <c r="G132" s="46">
        <v>1</v>
      </c>
      <c r="H132" s="60">
        <f t="shared" si="4"/>
        <v>3.3025099075297226E-4</v>
      </c>
      <c r="J132" s="46" t="s">
        <v>515</v>
      </c>
      <c r="K132" s="46">
        <v>1</v>
      </c>
      <c r="L132" s="60">
        <f t="shared" si="5"/>
        <v>3.3025099075297226E-4</v>
      </c>
    </row>
    <row r="133" spans="6:12" x14ac:dyDescent="0.2">
      <c r="F133" s="46" t="s">
        <v>724</v>
      </c>
      <c r="G133" s="46">
        <v>1</v>
      </c>
      <c r="H133" s="60">
        <f t="shared" si="4"/>
        <v>3.3025099075297226E-4</v>
      </c>
      <c r="J133" s="46" t="s">
        <v>781</v>
      </c>
      <c r="K133" s="46">
        <v>1</v>
      </c>
      <c r="L133" s="60">
        <f t="shared" si="5"/>
        <v>3.3025099075297226E-4</v>
      </c>
    </row>
    <row r="134" spans="6:12" x14ac:dyDescent="0.2">
      <c r="F134" s="46" t="s">
        <v>276</v>
      </c>
      <c r="G134" s="46">
        <v>1</v>
      </c>
      <c r="H134" s="60">
        <f t="shared" si="4"/>
        <v>3.3025099075297226E-4</v>
      </c>
      <c r="J134" s="46" t="s">
        <v>663</v>
      </c>
      <c r="K134" s="46">
        <v>1</v>
      </c>
      <c r="L134" s="60">
        <f t="shared" si="5"/>
        <v>3.3025099075297226E-4</v>
      </c>
    </row>
    <row r="135" spans="6:12" x14ac:dyDescent="0.2">
      <c r="F135" s="46" t="s">
        <v>271</v>
      </c>
      <c r="G135" s="46">
        <v>1</v>
      </c>
      <c r="H135" s="60">
        <f t="shared" si="4"/>
        <v>3.3025099075297226E-4</v>
      </c>
      <c r="J135" s="46" t="s">
        <v>791</v>
      </c>
      <c r="K135" s="46">
        <v>1</v>
      </c>
      <c r="L135" s="60">
        <f t="shared" si="5"/>
        <v>3.3025099075297226E-4</v>
      </c>
    </row>
    <row r="136" spans="6:12" x14ac:dyDescent="0.2">
      <c r="F136" s="46" t="s">
        <v>690</v>
      </c>
      <c r="G136" s="46">
        <v>1</v>
      </c>
      <c r="H136" s="60">
        <f t="shared" si="4"/>
        <v>3.3025099075297226E-4</v>
      </c>
      <c r="J136" s="46" t="s">
        <v>723</v>
      </c>
      <c r="K136" s="46">
        <v>1</v>
      </c>
      <c r="L136" s="60">
        <f t="shared" si="5"/>
        <v>3.3025099075297226E-4</v>
      </c>
    </row>
    <row r="137" spans="6:12" x14ac:dyDescent="0.2">
      <c r="F137" s="46" t="s">
        <v>272</v>
      </c>
      <c r="G137" s="46">
        <v>1</v>
      </c>
      <c r="H137" s="60">
        <f t="shared" si="4"/>
        <v>3.3025099075297226E-4</v>
      </c>
      <c r="J137" s="46" t="s">
        <v>682</v>
      </c>
      <c r="K137" s="46">
        <v>1</v>
      </c>
      <c r="L137" s="60">
        <f t="shared" si="5"/>
        <v>3.3025099075297226E-4</v>
      </c>
    </row>
    <row r="138" spans="6:12" x14ac:dyDescent="0.2">
      <c r="F138" s="46" t="s">
        <v>810</v>
      </c>
      <c r="G138" s="46">
        <v>1</v>
      </c>
      <c r="H138" s="60">
        <f t="shared" si="4"/>
        <v>3.3025099075297226E-4</v>
      </c>
      <c r="J138" s="46" t="s">
        <v>495</v>
      </c>
      <c r="K138" s="46">
        <v>1</v>
      </c>
      <c r="L138" s="60">
        <f t="shared" si="5"/>
        <v>3.3025099075297226E-4</v>
      </c>
    </row>
    <row r="139" spans="6:12" x14ac:dyDescent="0.2">
      <c r="F139" s="46" t="s">
        <v>760</v>
      </c>
      <c r="G139" s="46">
        <v>1</v>
      </c>
      <c r="H139" s="60">
        <f t="shared" si="4"/>
        <v>3.3025099075297226E-4</v>
      </c>
      <c r="J139" s="46" t="s">
        <v>414</v>
      </c>
      <c r="K139" s="46">
        <v>1</v>
      </c>
      <c r="L139" s="60">
        <f t="shared" si="5"/>
        <v>3.3025099075297226E-4</v>
      </c>
    </row>
    <row r="140" spans="6:12" x14ac:dyDescent="0.2">
      <c r="F140" s="46" t="s">
        <v>671</v>
      </c>
      <c r="G140" s="46">
        <v>1</v>
      </c>
      <c r="H140" s="60">
        <f t="shared" si="4"/>
        <v>3.3025099075297226E-4</v>
      </c>
      <c r="J140" s="46" t="s">
        <v>290</v>
      </c>
      <c r="K140" s="46">
        <v>1</v>
      </c>
      <c r="L140" s="60">
        <f t="shared" si="5"/>
        <v>3.3025099075297226E-4</v>
      </c>
    </row>
    <row r="141" spans="6:12" x14ac:dyDescent="0.2">
      <c r="F141" s="46" t="s">
        <v>754</v>
      </c>
      <c r="G141" s="46">
        <v>1</v>
      </c>
      <c r="H141" s="60">
        <f t="shared" si="4"/>
        <v>3.3025099075297226E-4</v>
      </c>
      <c r="J141" s="46" t="s">
        <v>567</v>
      </c>
      <c r="K141" s="46">
        <v>1</v>
      </c>
      <c r="L141" s="60">
        <f t="shared" si="5"/>
        <v>3.3025099075297226E-4</v>
      </c>
    </row>
    <row r="142" spans="6:12" x14ac:dyDescent="0.2">
      <c r="F142" s="46" t="s">
        <v>756</v>
      </c>
      <c r="G142" s="46">
        <v>1</v>
      </c>
      <c r="H142" s="60">
        <f t="shared" si="4"/>
        <v>3.3025099075297226E-4</v>
      </c>
      <c r="J142" s="46" t="s">
        <v>623</v>
      </c>
      <c r="K142" s="46">
        <v>1</v>
      </c>
      <c r="L142" s="60">
        <f t="shared" si="5"/>
        <v>3.3025099075297226E-4</v>
      </c>
    </row>
    <row r="143" spans="6:12" x14ac:dyDescent="0.2">
      <c r="F143" s="46" t="s">
        <v>746</v>
      </c>
      <c r="G143" s="46">
        <v>1</v>
      </c>
      <c r="H143" s="60">
        <f t="shared" si="4"/>
        <v>3.3025099075297226E-4</v>
      </c>
      <c r="J143" s="46" t="s">
        <v>570</v>
      </c>
      <c r="K143" s="46">
        <v>1</v>
      </c>
      <c r="L143" s="60">
        <f t="shared" si="5"/>
        <v>3.3025099075297226E-4</v>
      </c>
    </row>
    <row r="144" spans="6:12" x14ac:dyDescent="0.2">
      <c r="F144" s="46" t="s">
        <v>284</v>
      </c>
      <c r="G144" s="46">
        <v>1</v>
      </c>
      <c r="H144" s="60">
        <f t="shared" si="4"/>
        <v>3.3025099075297226E-4</v>
      </c>
      <c r="J144" s="46" t="s">
        <v>537</v>
      </c>
      <c r="K144" s="46">
        <v>1</v>
      </c>
      <c r="L144" s="60">
        <f t="shared" si="5"/>
        <v>3.3025099075297226E-4</v>
      </c>
    </row>
    <row r="145" spans="6:12" x14ac:dyDescent="0.2">
      <c r="F145" s="46" t="s">
        <v>748</v>
      </c>
      <c r="G145" s="46">
        <v>1</v>
      </c>
      <c r="H145" s="60">
        <f t="shared" si="4"/>
        <v>3.3025099075297226E-4</v>
      </c>
      <c r="J145" s="46" t="s">
        <v>801</v>
      </c>
      <c r="K145" s="46">
        <v>1</v>
      </c>
      <c r="L145" s="60">
        <f t="shared" si="5"/>
        <v>3.3025099075297226E-4</v>
      </c>
    </row>
    <row r="146" spans="6:12" x14ac:dyDescent="0.2">
      <c r="F146" s="46" t="s">
        <v>519</v>
      </c>
      <c r="G146" s="46">
        <v>1</v>
      </c>
      <c r="H146" s="60">
        <f t="shared" si="4"/>
        <v>3.3025099075297226E-4</v>
      </c>
      <c r="J146" s="46" t="s">
        <v>494</v>
      </c>
      <c r="K146" s="46">
        <v>1</v>
      </c>
      <c r="L146" s="60">
        <f t="shared" si="5"/>
        <v>3.3025099075297226E-4</v>
      </c>
    </row>
    <row r="147" spans="6:12" x14ac:dyDescent="0.2">
      <c r="F147" s="46" t="s">
        <v>669</v>
      </c>
      <c r="G147" s="46">
        <v>1</v>
      </c>
      <c r="H147" s="60">
        <f t="shared" si="4"/>
        <v>3.3025099075297226E-4</v>
      </c>
      <c r="J147" s="46" t="s">
        <v>806</v>
      </c>
      <c r="K147" s="46">
        <v>1</v>
      </c>
      <c r="L147" s="60">
        <f t="shared" si="5"/>
        <v>3.3025099075297226E-4</v>
      </c>
    </row>
    <row r="148" spans="6:12" x14ac:dyDescent="0.2">
      <c r="J148" s="46" t="s">
        <v>707</v>
      </c>
      <c r="K148" s="46">
        <v>1</v>
      </c>
      <c r="L148" s="60">
        <f t="shared" si="5"/>
        <v>3.3025099075297226E-4</v>
      </c>
    </row>
    <row r="149" spans="6:12" x14ac:dyDescent="0.2">
      <c r="J149" s="46" t="s">
        <v>629</v>
      </c>
      <c r="K149" s="46">
        <v>1</v>
      </c>
      <c r="L149" s="60">
        <f t="shared" si="5"/>
        <v>3.3025099075297226E-4</v>
      </c>
    </row>
    <row r="150" spans="6:12" x14ac:dyDescent="0.2">
      <c r="J150" s="46" t="s">
        <v>500</v>
      </c>
      <c r="K150" s="46">
        <v>1</v>
      </c>
      <c r="L150" s="60">
        <f t="shared" si="5"/>
        <v>3.3025099075297226E-4</v>
      </c>
    </row>
    <row r="151" spans="6:12" x14ac:dyDescent="0.2">
      <c r="J151" s="46" t="s">
        <v>813</v>
      </c>
      <c r="K151" s="46">
        <v>1</v>
      </c>
      <c r="L151" s="60">
        <f t="shared" si="5"/>
        <v>3.3025099075297226E-4</v>
      </c>
    </row>
    <row r="152" spans="6:12" x14ac:dyDescent="0.2">
      <c r="J152" s="46" t="s">
        <v>660</v>
      </c>
      <c r="K152" s="46">
        <v>1</v>
      </c>
      <c r="L152" s="60">
        <f t="shared" si="5"/>
        <v>3.3025099075297226E-4</v>
      </c>
    </row>
    <row r="153" spans="6:12" x14ac:dyDescent="0.2">
      <c r="J153" s="46" t="s">
        <v>727</v>
      </c>
      <c r="K153" s="46">
        <v>1</v>
      </c>
      <c r="L153" s="60">
        <f t="shared" si="5"/>
        <v>3.3025099075297226E-4</v>
      </c>
    </row>
    <row r="154" spans="6:12" x14ac:dyDescent="0.2">
      <c r="J154" s="46" t="s">
        <v>709</v>
      </c>
      <c r="K154" s="46">
        <v>1</v>
      </c>
      <c r="L154" s="60">
        <f t="shared" si="5"/>
        <v>3.3025099075297226E-4</v>
      </c>
    </row>
    <row r="155" spans="6:12" x14ac:dyDescent="0.2">
      <c r="J155" s="46" t="s">
        <v>547</v>
      </c>
      <c r="K155" s="46">
        <v>1</v>
      </c>
      <c r="L155" s="60">
        <f t="shared" si="5"/>
        <v>3.3025099075297226E-4</v>
      </c>
    </row>
    <row r="156" spans="6:12" x14ac:dyDescent="0.2">
      <c r="J156" s="46" t="s">
        <v>533</v>
      </c>
      <c r="K156" s="46">
        <v>1</v>
      </c>
      <c r="L156" s="60">
        <f t="shared" si="5"/>
        <v>3.3025099075297226E-4</v>
      </c>
    </row>
    <row r="157" spans="6:12" x14ac:dyDescent="0.2">
      <c r="J157" s="46" t="s">
        <v>768</v>
      </c>
      <c r="K157" s="46">
        <v>1</v>
      </c>
      <c r="L157" s="60">
        <f t="shared" si="5"/>
        <v>3.3025099075297226E-4</v>
      </c>
    </row>
    <row r="158" spans="6:12" x14ac:dyDescent="0.2">
      <c r="J158" s="46" t="s">
        <v>725</v>
      </c>
      <c r="K158" s="46">
        <v>1</v>
      </c>
      <c r="L158" s="60">
        <f t="shared" si="5"/>
        <v>3.3025099075297226E-4</v>
      </c>
    </row>
    <row r="159" spans="6:12" x14ac:dyDescent="0.2">
      <c r="J159" s="46" t="s">
        <v>770</v>
      </c>
      <c r="K159" s="46">
        <v>1</v>
      </c>
      <c r="L159" s="60">
        <f t="shared" si="5"/>
        <v>3.3025099075297226E-4</v>
      </c>
    </row>
    <row r="160" spans="6:12" x14ac:dyDescent="0.2">
      <c r="J160" s="46" t="s">
        <v>291</v>
      </c>
      <c r="K160" s="46">
        <v>1</v>
      </c>
      <c r="L160" s="60">
        <f t="shared" si="5"/>
        <v>3.3025099075297226E-4</v>
      </c>
    </row>
    <row r="161" spans="10:12" x14ac:dyDescent="0.2">
      <c r="J161" s="46" t="s">
        <v>771</v>
      </c>
      <c r="K161" s="46">
        <v>1</v>
      </c>
      <c r="L161" s="60">
        <f t="shared" si="5"/>
        <v>3.3025099075297226E-4</v>
      </c>
    </row>
    <row r="162" spans="10:12" x14ac:dyDescent="0.2">
      <c r="J162" s="46" t="s">
        <v>632</v>
      </c>
      <c r="K162" s="46">
        <v>1</v>
      </c>
      <c r="L162" s="60">
        <f t="shared" si="5"/>
        <v>3.3025099075297226E-4</v>
      </c>
    </row>
    <row r="163" spans="10:12" x14ac:dyDescent="0.2">
      <c r="J163" s="46" t="s">
        <v>677</v>
      </c>
      <c r="K163" s="46">
        <v>1</v>
      </c>
      <c r="L163" s="60">
        <f t="shared" si="5"/>
        <v>3.3025099075297226E-4</v>
      </c>
    </row>
    <row r="164" spans="10:12" x14ac:dyDescent="0.2">
      <c r="J164" s="46" t="s">
        <v>501</v>
      </c>
      <c r="K164" s="46">
        <v>1</v>
      </c>
      <c r="L164" s="60">
        <f t="shared" si="5"/>
        <v>3.3025099075297226E-4</v>
      </c>
    </row>
    <row r="165" spans="10:12" x14ac:dyDescent="0.2">
      <c r="J165" s="46" t="s">
        <v>496</v>
      </c>
      <c r="K165" s="46">
        <v>1</v>
      </c>
      <c r="L165" s="60">
        <f t="shared" si="5"/>
        <v>3.3025099075297226E-4</v>
      </c>
    </row>
    <row r="166" spans="10:12" x14ac:dyDescent="0.2">
      <c r="J166" s="46" t="s">
        <v>318</v>
      </c>
      <c r="K166" s="46">
        <v>1</v>
      </c>
      <c r="L166" s="60">
        <f t="shared" si="5"/>
        <v>3.3025099075297226E-4</v>
      </c>
    </row>
    <row r="167" spans="10:12" x14ac:dyDescent="0.2">
      <c r="J167" s="46" t="s">
        <v>775</v>
      </c>
      <c r="K167" s="46">
        <v>1</v>
      </c>
      <c r="L167" s="60">
        <f t="shared" si="5"/>
        <v>3.3025099075297226E-4</v>
      </c>
    </row>
    <row r="168" spans="10:12" x14ac:dyDescent="0.2">
      <c r="J168" s="46" t="s">
        <v>319</v>
      </c>
      <c r="K168" s="46">
        <v>1</v>
      </c>
      <c r="L168" s="60">
        <f t="shared" si="5"/>
        <v>3.3025099075297226E-4</v>
      </c>
    </row>
    <row r="169" spans="10:12" x14ac:dyDescent="0.2">
      <c r="J169" s="46" t="s">
        <v>777</v>
      </c>
      <c r="K169" s="46">
        <v>1</v>
      </c>
      <c r="L169" s="60">
        <f t="shared" si="5"/>
        <v>3.3025099075297226E-4</v>
      </c>
    </row>
    <row r="170" spans="10:12" x14ac:dyDescent="0.2">
      <c r="J170" s="46" t="s">
        <v>649</v>
      </c>
      <c r="K170" s="46">
        <v>1</v>
      </c>
      <c r="L170" s="60">
        <f t="shared" si="5"/>
        <v>3.3025099075297226E-4</v>
      </c>
    </row>
    <row r="171" spans="10:12" x14ac:dyDescent="0.2">
      <c r="J171" s="46" t="s">
        <v>559</v>
      </c>
      <c r="K171" s="46">
        <v>1</v>
      </c>
      <c r="L171" s="60">
        <f t="shared" si="5"/>
        <v>3.3025099075297226E-4</v>
      </c>
    </row>
    <row r="172" spans="10:12" x14ac:dyDescent="0.2">
      <c r="J172" s="46" t="s">
        <v>542</v>
      </c>
      <c r="K172" s="46">
        <v>1</v>
      </c>
      <c r="L172" s="60">
        <f t="shared" si="5"/>
        <v>3.3025099075297226E-4</v>
      </c>
    </row>
    <row r="173" spans="10:12" x14ac:dyDescent="0.2">
      <c r="J173" s="46" t="s">
        <v>680</v>
      </c>
      <c r="K173" s="46">
        <v>1</v>
      </c>
      <c r="L173" s="60">
        <f t="shared" si="5"/>
        <v>3.3025099075297226E-4</v>
      </c>
    </row>
    <row r="174" spans="10:12" x14ac:dyDescent="0.2">
      <c r="J174" s="46" t="s">
        <v>745</v>
      </c>
      <c r="K174" s="46">
        <v>1</v>
      </c>
      <c r="L174" s="60">
        <f t="shared" si="5"/>
        <v>3.3025099075297226E-4</v>
      </c>
    </row>
    <row r="175" spans="10:12" x14ac:dyDescent="0.2">
      <c r="J175" s="46" t="s">
        <v>622</v>
      </c>
      <c r="K175" s="46">
        <v>1</v>
      </c>
      <c r="L175" s="60">
        <f t="shared" si="5"/>
        <v>3.3025099075297226E-4</v>
      </c>
    </row>
    <row r="176" spans="10:12" x14ac:dyDescent="0.2">
      <c r="J176" s="46" t="s">
        <v>667</v>
      </c>
      <c r="K176" s="46">
        <v>1</v>
      </c>
      <c r="L176" s="60">
        <f t="shared" si="5"/>
        <v>3.3025099075297226E-4</v>
      </c>
    </row>
    <row r="177" spans="10:12" x14ac:dyDescent="0.2">
      <c r="J177" s="46" t="s">
        <v>789</v>
      </c>
      <c r="K177" s="46">
        <v>1</v>
      </c>
      <c r="L177" s="60">
        <f t="shared" si="5"/>
        <v>3.3025099075297226E-4</v>
      </c>
    </row>
    <row r="178" spans="10:12" x14ac:dyDescent="0.2">
      <c r="J178" s="46" t="s">
        <v>747</v>
      </c>
      <c r="K178" s="46">
        <v>1</v>
      </c>
      <c r="L178" s="60">
        <f t="shared" si="5"/>
        <v>3.3025099075297226E-4</v>
      </c>
    </row>
    <row r="179" spans="10:12" x14ac:dyDescent="0.2">
      <c r="J179" s="46" t="s">
        <v>792</v>
      </c>
      <c r="K179" s="46">
        <v>1</v>
      </c>
      <c r="L179" s="60">
        <f t="shared" si="5"/>
        <v>3.3025099075297226E-4</v>
      </c>
    </row>
    <row r="180" spans="10:12" x14ac:dyDescent="0.2">
      <c r="J180" s="46" t="s">
        <v>749</v>
      </c>
      <c r="K180" s="46">
        <v>1</v>
      </c>
      <c r="L180" s="60">
        <f t="shared" si="5"/>
        <v>3.3025099075297226E-4</v>
      </c>
    </row>
    <row r="181" spans="10:12" x14ac:dyDescent="0.2">
      <c r="J181" s="46" t="s">
        <v>562</v>
      </c>
      <c r="K181" s="46">
        <v>1</v>
      </c>
      <c r="L181" s="60">
        <f t="shared" si="5"/>
        <v>3.3025099075297226E-4</v>
      </c>
    </row>
    <row r="182" spans="10:12" x14ac:dyDescent="0.2">
      <c r="J182" s="46" t="s">
        <v>670</v>
      </c>
      <c r="K182" s="46">
        <v>1</v>
      </c>
      <c r="L182" s="60">
        <f t="shared" si="5"/>
        <v>3.3025099075297226E-4</v>
      </c>
    </row>
    <row r="183" spans="10:12" x14ac:dyDescent="0.2">
      <c r="J183" s="46" t="s">
        <v>564</v>
      </c>
      <c r="K183" s="46">
        <v>1</v>
      </c>
      <c r="L183" s="60">
        <f t="shared" si="5"/>
        <v>3.3025099075297226E-4</v>
      </c>
    </row>
    <row r="184" spans="10:12" x14ac:dyDescent="0.2">
      <c r="J184" s="46" t="s">
        <v>751</v>
      </c>
      <c r="K184" s="46">
        <v>1</v>
      </c>
      <c r="L184" s="60">
        <f t="shared" si="5"/>
        <v>3.3025099075297226E-4</v>
      </c>
    </row>
    <row r="185" spans="10:12" x14ac:dyDescent="0.2">
      <c r="J185" s="46" t="s">
        <v>313</v>
      </c>
      <c r="K185" s="46">
        <v>1</v>
      </c>
      <c r="L185" s="60">
        <f t="shared" si="5"/>
        <v>3.3025099075297226E-4</v>
      </c>
    </row>
    <row r="186" spans="10:12" x14ac:dyDescent="0.2">
      <c r="J186" s="46" t="s">
        <v>753</v>
      </c>
      <c r="K186" s="46">
        <v>1</v>
      </c>
      <c r="L186" s="60">
        <f t="shared" si="5"/>
        <v>3.3025099075297226E-4</v>
      </c>
    </row>
    <row r="187" spans="10:12" x14ac:dyDescent="0.2">
      <c r="J187" s="46" t="s">
        <v>683</v>
      </c>
      <c r="K187" s="46">
        <v>1</v>
      </c>
      <c r="L187" s="60">
        <f t="shared" si="5"/>
        <v>3.3025099075297226E-4</v>
      </c>
    </row>
    <row r="188" spans="10:12" x14ac:dyDescent="0.2">
      <c r="J188" s="46" t="s">
        <v>544</v>
      </c>
      <c r="K188" s="46">
        <v>1</v>
      </c>
      <c r="L188" s="60">
        <f t="shared" si="5"/>
        <v>3.3025099075297226E-4</v>
      </c>
    </row>
    <row r="189" spans="10:12" x14ac:dyDescent="0.2">
      <c r="J189" s="46" t="s">
        <v>797</v>
      </c>
      <c r="K189" s="46">
        <v>1</v>
      </c>
      <c r="L189" s="60">
        <f t="shared" si="5"/>
        <v>3.3025099075297226E-4</v>
      </c>
    </row>
    <row r="190" spans="10:12" x14ac:dyDescent="0.2">
      <c r="J190" s="46" t="s">
        <v>304</v>
      </c>
      <c r="K190" s="46">
        <v>1</v>
      </c>
      <c r="L190" s="60">
        <f t="shared" si="5"/>
        <v>3.3025099075297226E-4</v>
      </c>
    </row>
    <row r="191" spans="10:12" x14ac:dyDescent="0.2">
      <c r="J191" s="46" t="s">
        <v>685</v>
      </c>
      <c r="K191" s="46">
        <v>1</v>
      </c>
      <c r="L191" s="60">
        <f t="shared" si="5"/>
        <v>3.3025099075297226E-4</v>
      </c>
    </row>
    <row r="192" spans="10:12" x14ac:dyDescent="0.2">
      <c r="J192" s="46" t="s">
        <v>755</v>
      </c>
      <c r="K192" s="46">
        <v>1</v>
      </c>
      <c r="L192" s="60">
        <f t="shared" si="5"/>
        <v>3.3025099075297226E-4</v>
      </c>
    </row>
    <row r="193" spans="10:12" x14ac:dyDescent="0.2">
      <c r="J193" s="46" t="s">
        <v>688</v>
      </c>
      <c r="K193" s="46">
        <v>1</v>
      </c>
      <c r="L193" s="60">
        <f t="shared" si="5"/>
        <v>3.3025099075297226E-4</v>
      </c>
    </row>
    <row r="194" spans="10:12" x14ac:dyDescent="0.2">
      <c r="J194" s="46" t="s">
        <v>757</v>
      </c>
      <c r="K194" s="46">
        <v>1</v>
      </c>
      <c r="L194" s="60">
        <f t="shared" si="5"/>
        <v>3.3025099075297226E-4</v>
      </c>
    </row>
    <row r="195" spans="10:12" x14ac:dyDescent="0.2">
      <c r="J195" s="46" t="s">
        <v>621</v>
      </c>
      <c r="K195" s="46">
        <v>1</v>
      </c>
      <c r="L195" s="60">
        <f t="shared" ref="L195:L222" si="6">K195/3028</f>
        <v>3.3025099075297226E-4</v>
      </c>
    </row>
    <row r="196" spans="10:12" x14ac:dyDescent="0.2">
      <c r="J196" s="46" t="s">
        <v>531</v>
      </c>
      <c r="K196" s="46">
        <v>1</v>
      </c>
      <c r="L196" s="60">
        <f t="shared" si="6"/>
        <v>3.3025099075297226E-4</v>
      </c>
    </row>
    <row r="197" spans="10:12" x14ac:dyDescent="0.2">
      <c r="J197" s="46" t="s">
        <v>316</v>
      </c>
      <c r="K197" s="46">
        <v>1</v>
      </c>
      <c r="L197" s="60">
        <f t="shared" si="6"/>
        <v>3.3025099075297226E-4</v>
      </c>
    </row>
    <row r="198" spans="10:12" x14ac:dyDescent="0.2">
      <c r="J198" s="46" t="s">
        <v>305</v>
      </c>
      <c r="K198" s="46">
        <v>1</v>
      </c>
      <c r="L198" s="60">
        <f t="shared" si="6"/>
        <v>3.3025099075297226E-4</v>
      </c>
    </row>
    <row r="199" spans="10:12" x14ac:dyDescent="0.2">
      <c r="J199" s="46" t="s">
        <v>573</v>
      </c>
      <c r="K199" s="46">
        <v>1</v>
      </c>
      <c r="L199" s="60">
        <f t="shared" si="6"/>
        <v>3.3025099075297226E-4</v>
      </c>
    </row>
    <row r="200" spans="10:12" x14ac:dyDescent="0.2">
      <c r="J200" s="46" t="s">
        <v>306</v>
      </c>
      <c r="K200" s="46">
        <v>1</v>
      </c>
      <c r="L200" s="60">
        <f t="shared" si="6"/>
        <v>3.3025099075297226E-4</v>
      </c>
    </row>
    <row r="201" spans="10:12" x14ac:dyDescent="0.2">
      <c r="J201" s="46" t="s">
        <v>492</v>
      </c>
      <c r="K201" s="46">
        <v>1</v>
      </c>
      <c r="L201" s="60">
        <f t="shared" si="6"/>
        <v>3.3025099075297226E-4</v>
      </c>
    </row>
    <row r="202" spans="10:12" x14ac:dyDescent="0.2">
      <c r="J202" s="46" t="s">
        <v>761</v>
      </c>
      <c r="K202" s="46">
        <v>1</v>
      </c>
      <c r="L202" s="60">
        <f t="shared" si="6"/>
        <v>3.3025099075297226E-4</v>
      </c>
    </row>
    <row r="203" spans="10:12" x14ac:dyDescent="0.2">
      <c r="J203" s="46" t="s">
        <v>691</v>
      </c>
      <c r="K203" s="46">
        <v>1</v>
      </c>
      <c r="L203" s="60">
        <f t="shared" si="6"/>
        <v>3.3025099075297226E-4</v>
      </c>
    </row>
    <row r="204" spans="10:12" x14ac:dyDescent="0.2">
      <c r="J204" s="46" t="s">
        <v>672</v>
      </c>
      <c r="K204" s="46">
        <v>1</v>
      </c>
      <c r="L204" s="60">
        <f t="shared" si="6"/>
        <v>3.3025099075297226E-4</v>
      </c>
    </row>
    <row r="205" spans="10:12" x14ac:dyDescent="0.2">
      <c r="J205" s="46" t="s">
        <v>811</v>
      </c>
      <c r="K205" s="46">
        <v>1</v>
      </c>
      <c r="L205" s="60">
        <f t="shared" si="6"/>
        <v>3.3025099075297226E-4</v>
      </c>
    </row>
    <row r="206" spans="10:12" x14ac:dyDescent="0.2">
      <c r="J206" s="46" t="s">
        <v>618</v>
      </c>
      <c r="K206" s="46">
        <v>1</v>
      </c>
      <c r="L206" s="60">
        <f t="shared" si="6"/>
        <v>3.3025099075297226E-4</v>
      </c>
    </row>
    <row r="207" spans="10:12" x14ac:dyDescent="0.2">
      <c r="J207" s="46" t="s">
        <v>692</v>
      </c>
      <c r="K207" s="46">
        <v>1</v>
      </c>
      <c r="L207" s="60">
        <f t="shared" si="6"/>
        <v>3.3025099075297226E-4</v>
      </c>
    </row>
    <row r="208" spans="10:12" x14ac:dyDescent="0.2">
      <c r="J208" s="46" t="s">
        <v>763</v>
      </c>
      <c r="K208" s="46">
        <v>1</v>
      </c>
      <c r="L208" s="60">
        <f t="shared" si="6"/>
        <v>3.3025099075297226E-4</v>
      </c>
    </row>
    <row r="209" spans="10:12" x14ac:dyDescent="0.2">
      <c r="J209" s="46" t="s">
        <v>700</v>
      </c>
      <c r="K209" s="46">
        <v>1</v>
      </c>
      <c r="L209" s="60">
        <f t="shared" si="6"/>
        <v>3.3025099075297226E-4</v>
      </c>
    </row>
    <row r="210" spans="10:12" x14ac:dyDescent="0.2">
      <c r="J210" s="46" t="s">
        <v>546</v>
      </c>
      <c r="K210" s="46">
        <v>1</v>
      </c>
      <c r="L210" s="60">
        <f t="shared" si="6"/>
        <v>3.3025099075297226E-4</v>
      </c>
    </row>
    <row r="211" spans="10:12" x14ac:dyDescent="0.2">
      <c r="J211" s="46" t="s">
        <v>651</v>
      </c>
      <c r="K211" s="46">
        <v>1</v>
      </c>
      <c r="L211" s="60">
        <f t="shared" si="6"/>
        <v>3.3025099075297226E-4</v>
      </c>
    </row>
    <row r="212" spans="10:12" x14ac:dyDescent="0.2">
      <c r="J212" s="46" t="s">
        <v>307</v>
      </c>
      <c r="K212" s="46">
        <v>1</v>
      </c>
      <c r="L212" s="60">
        <f t="shared" si="6"/>
        <v>3.3025099075297226E-4</v>
      </c>
    </row>
    <row r="213" spans="10:12" x14ac:dyDescent="0.2">
      <c r="J213" s="46" t="s">
        <v>297</v>
      </c>
      <c r="K213" s="46">
        <v>1</v>
      </c>
      <c r="L213" s="60">
        <f t="shared" si="6"/>
        <v>3.3025099075297226E-4</v>
      </c>
    </row>
    <row r="214" spans="10:12" x14ac:dyDescent="0.2">
      <c r="J214" s="46" t="s">
        <v>308</v>
      </c>
      <c r="K214" s="46">
        <v>1</v>
      </c>
      <c r="L214" s="60">
        <f t="shared" si="6"/>
        <v>3.3025099075297226E-4</v>
      </c>
    </row>
    <row r="215" spans="10:12" x14ac:dyDescent="0.2">
      <c r="J215" s="46" t="s">
        <v>286</v>
      </c>
      <c r="K215" s="46">
        <v>1</v>
      </c>
      <c r="L215" s="60">
        <f t="shared" si="6"/>
        <v>3.3025099075297226E-4</v>
      </c>
    </row>
    <row r="216" spans="10:12" x14ac:dyDescent="0.2">
      <c r="J216" s="46" t="s">
        <v>695</v>
      </c>
      <c r="K216" s="46">
        <v>1</v>
      </c>
      <c r="L216" s="60">
        <f t="shared" si="6"/>
        <v>3.3025099075297226E-4</v>
      </c>
    </row>
    <row r="217" spans="10:12" x14ac:dyDescent="0.2">
      <c r="J217" s="46" t="s">
        <v>309</v>
      </c>
      <c r="K217" s="46">
        <v>1</v>
      </c>
      <c r="L217" s="60">
        <f t="shared" si="6"/>
        <v>3.3025099075297226E-4</v>
      </c>
    </row>
    <row r="218" spans="10:12" x14ac:dyDescent="0.2">
      <c r="J218" s="46" t="s">
        <v>759</v>
      </c>
      <c r="K218" s="46">
        <v>1</v>
      </c>
      <c r="L218" s="60">
        <f t="shared" si="6"/>
        <v>3.3025099075297226E-4</v>
      </c>
    </row>
    <row r="219" spans="10:12" x14ac:dyDescent="0.2">
      <c r="J219" s="46" t="s">
        <v>320</v>
      </c>
      <c r="K219" s="46">
        <v>1</v>
      </c>
      <c r="L219" s="60">
        <f t="shared" si="6"/>
        <v>3.3025099075297226E-4</v>
      </c>
    </row>
    <row r="220" spans="10:12" x14ac:dyDescent="0.2">
      <c r="J220" s="46" t="s">
        <v>743</v>
      </c>
      <c r="K220" s="46">
        <v>1</v>
      </c>
      <c r="L220" s="60">
        <f t="shared" si="6"/>
        <v>3.3025099075297226E-4</v>
      </c>
    </row>
    <row r="221" spans="10:12" x14ac:dyDescent="0.2">
      <c r="J221" s="46" t="s">
        <v>718</v>
      </c>
      <c r="K221" s="46">
        <v>1</v>
      </c>
      <c r="L221" s="60">
        <f t="shared" si="6"/>
        <v>3.3025099075297226E-4</v>
      </c>
    </row>
    <row r="222" spans="10:12" x14ac:dyDescent="0.2">
      <c r="J222" s="46" t="s">
        <v>665</v>
      </c>
      <c r="K222" s="46">
        <v>1</v>
      </c>
      <c r="L222" s="60">
        <f t="shared" si="6"/>
        <v>3.3025099075297226E-4</v>
      </c>
    </row>
  </sheetData>
  <sortState ref="A2:D58">
    <sortCondition descending="1" ref="D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workbookViewId="0"/>
  </sheetViews>
  <sheetFormatPr defaultRowHeight="15.75" x14ac:dyDescent="0.25"/>
  <cols>
    <col min="1" max="1" width="33.5703125" style="6" customWidth="1"/>
    <col min="2" max="2" width="7.7109375" style="6" bestFit="1" customWidth="1"/>
    <col min="3" max="3" width="12" style="6" bestFit="1" customWidth="1"/>
    <col min="4" max="4" width="9.140625" style="6"/>
    <col min="5" max="5" width="43.28515625" style="103" bestFit="1" customWidth="1"/>
    <col min="6" max="6" width="12.85546875" style="61" bestFit="1" customWidth="1"/>
    <col min="7" max="7" width="8" style="104" bestFit="1" customWidth="1"/>
    <col min="8" max="8" width="13.85546875" style="103" bestFit="1" customWidth="1"/>
    <col min="9" max="9" width="9.140625" style="6"/>
    <col min="10" max="10" width="13.140625" style="6" bestFit="1" customWidth="1"/>
    <col min="11" max="11" width="6.85546875" style="1" bestFit="1" customWidth="1"/>
    <col min="12" max="12" width="12" style="6" bestFit="1" customWidth="1"/>
    <col min="13" max="16384" width="9.140625" style="6"/>
  </cols>
  <sheetData>
    <row r="1" spans="1:12" x14ac:dyDescent="0.25">
      <c r="A1" s="5" t="s">
        <v>208</v>
      </c>
      <c r="B1" s="5" t="s">
        <v>0</v>
      </c>
      <c r="C1" s="5" t="s">
        <v>201</v>
      </c>
      <c r="D1" s="9"/>
      <c r="E1" s="79" t="s">
        <v>209</v>
      </c>
      <c r="F1" s="80"/>
      <c r="G1" s="81"/>
      <c r="H1" s="81"/>
      <c r="I1" s="10"/>
      <c r="J1" s="10"/>
      <c r="K1" s="10"/>
      <c r="L1" s="10"/>
    </row>
    <row r="2" spans="1:12" x14ac:dyDescent="0.25">
      <c r="A2" s="2" t="s">
        <v>203</v>
      </c>
      <c r="B2" s="2">
        <v>2123</v>
      </c>
      <c r="C2" s="11">
        <f>B2/3028</f>
        <v>0.70112285336856006</v>
      </c>
      <c r="D2" s="3"/>
      <c r="E2" s="82"/>
      <c r="F2" s="58"/>
      <c r="G2" s="81"/>
      <c r="H2" s="82"/>
      <c r="I2" s="3"/>
      <c r="J2" s="3"/>
      <c r="K2" s="10"/>
      <c r="L2" s="3"/>
    </row>
    <row r="3" spans="1:12" x14ac:dyDescent="0.25">
      <c r="A3" s="2" t="s">
        <v>210</v>
      </c>
      <c r="B3" s="2">
        <v>720</v>
      </c>
      <c r="C3" s="11">
        <f>B3/3028</f>
        <v>0.23778071334214002</v>
      </c>
      <c r="D3" s="3"/>
      <c r="E3" s="83" t="s">
        <v>211</v>
      </c>
      <c r="F3" s="44" t="s">
        <v>11</v>
      </c>
      <c r="G3" s="84" t="s">
        <v>0</v>
      </c>
      <c r="H3" s="84" t="s">
        <v>201</v>
      </c>
      <c r="I3" s="9"/>
      <c r="J3" s="5" t="s">
        <v>3</v>
      </c>
      <c r="K3" s="5" t="s">
        <v>0</v>
      </c>
      <c r="L3" s="5" t="s">
        <v>201</v>
      </c>
    </row>
    <row r="4" spans="1:12" x14ac:dyDescent="0.25">
      <c r="A4" s="12" t="s">
        <v>212</v>
      </c>
      <c r="B4" s="12">
        <f>B2+B3</f>
        <v>2843</v>
      </c>
      <c r="C4" s="13">
        <f>B4/3028</f>
        <v>0.93890356671070008</v>
      </c>
      <c r="D4" s="3"/>
      <c r="E4" s="78" t="s">
        <v>114</v>
      </c>
      <c r="F4" s="85" t="s">
        <v>199</v>
      </c>
      <c r="G4" s="85">
        <v>185</v>
      </c>
      <c r="H4" s="70">
        <f>G4/2818</f>
        <v>6.5649396735273244E-2</v>
      </c>
      <c r="I4" s="3"/>
      <c r="J4" s="46" t="s">
        <v>240</v>
      </c>
      <c r="K4" s="67">
        <v>105</v>
      </c>
      <c r="L4" s="60">
        <f>K4/2827</f>
        <v>3.7141846480367884E-2</v>
      </c>
    </row>
    <row r="5" spans="1:12" x14ac:dyDescent="0.25">
      <c r="A5" s="2" t="s">
        <v>213</v>
      </c>
      <c r="B5" s="2">
        <v>182</v>
      </c>
      <c r="C5" s="11">
        <f>B5/3028</f>
        <v>6.0105680317040951E-2</v>
      </c>
      <c r="D5" s="3"/>
      <c r="E5" s="78" t="s">
        <v>141</v>
      </c>
      <c r="F5" s="85" t="s">
        <v>199</v>
      </c>
      <c r="G5" s="85">
        <v>180</v>
      </c>
      <c r="H5" s="70">
        <f>G5/2818</f>
        <v>6.3875088715400999E-2</v>
      </c>
      <c r="I5" s="3"/>
      <c r="J5" s="62" t="s">
        <v>115</v>
      </c>
      <c r="K5" s="63">
        <v>54</v>
      </c>
      <c r="L5" s="59">
        <f t="shared" ref="L5:L68" si="0">K5/2827</f>
        <v>1.9101521047046339E-2</v>
      </c>
    </row>
    <row r="6" spans="1:12" x14ac:dyDescent="0.25">
      <c r="A6" s="2" t="s">
        <v>834</v>
      </c>
      <c r="B6" s="2">
        <v>3</v>
      </c>
      <c r="C6" s="11">
        <f>B6/3028</f>
        <v>9.9075297225891673E-4</v>
      </c>
      <c r="D6" s="3"/>
      <c r="E6" s="78" t="s">
        <v>134</v>
      </c>
      <c r="F6" s="85" t="s">
        <v>199</v>
      </c>
      <c r="G6" s="85">
        <v>177</v>
      </c>
      <c r="H6" s="70">
        <f>G6/2818</f>
        <v>6.2810503903477644E-2</v>
      </c>
      <c r="I6" s="3"/>
      <c r="J6" s="62" t="s">
        <v>455</v>
      </c>
      <c r="K6" s="63">
        <v>49</v>
      </c>
      <c r="L6" s="59">
        <f t="shared" si="0"/>
        <v>1.7332861690838343E-2</v>
      </c>
    </row>
    <row r="7" spans="1:12" x14ac:dyDescent="0.25">
      <c r="A7" s="3"/>
      <c r="B7" s="3"/>
      <c r="C7" s="3"/>
      <c r="D7" s="3"/>
      <c r="E7" s="78" t="s">
        <v>150</v>
      </c>
      <c r="F7" s="85" t="s">
        <v>199</v>
      </c>
      <c r="G7" s="85">
        <v>139</v>
      </c>
      <c r="H7" s="70">
        <f>G7/2818</f>
        <v>4.9325762952448546E-2</v>
      </c>
      <c r="I7" s="3"/>
      <c r="J7" s="62" t="s">
        <v>349</v>
      </c>
      <c r="K7" s="63">
        <v>48</v>
      </c>
      <c r="L7" s="59">
        <f t="shared" si="0"/>
        <v>1.6979129819596747E-2</v>
      </c>
    </row>
    <row r="8" spans="1:12" x14ac:dyDescent="0.25">
      <c r="A8" s="14" t="s">
        <v>214</v>
      </c>
      <c r="B8" s="3"/>
      <c r="C8" s="3"/>
      <c r="D8" s="3"/>
      <c r="E8" s="78" t="s">
        <v>180</v>
      </c>
      <c r="F8" s="85" t="s">
        <v>199</v>
      </c>
      <c r="G8" s="85">
        <v>139</v>
      </c>
      <c r="H8" s="70">
        <f>G8/2818</f>
        <v>4.9325762952448546E-2</v>
      </c>
      <c r="I8" s="3"/>
      <c r="J8" s="62" t="s">
        <v>357</v>
      </c>
      <c r="K8" s="63">
        <v>40</v>
      </c>
      <c r="L8" s="59">
        <f t="shared" si="0"/>
        <v>1.4149274849663955E-2</v>
      </c>
    </row>
    <row r="9" spans="1:12" x14ac:dyDescent="0.25">
      <c r="A9" s="15"/>
      <c r="B9" s="3"/>
      <c r="C9" s="3"/>
      <c r="D9" s="3"/>
      <c r="E9" s="78" t="s">
        <v>190</v>
      </c>
      <c r="F9" s="85" t="s">
        <v>199</v>
      </c>
      <c r="G9" s="85">
        <v>130</v>
      </c>
      <c r="H9" s="70">
        <f>G9/2818</f>
        <v>4.6132008516678494E-2</v>
      </c>
      <c r="I9" s="3"/>
      <c r="J9" s="62" t="s">
        <v>452</v>
      </c>
      <c r="K9" s="63">
        <v>40</v>
      </c>
      <c r="L9" s="59">
        <f t="shared" si="0"/>
        <v>1.4149274849663955E-2</v>
      </c>
    </row>
    <row r="10" spans="1:12" x14ac:dyDescent="0.25">
      <c r="A10" s="15"/>
      <c r="B10" s="3"/>
      <c r="C10" s="3"/>
      <c r="D10" s="3"/>
      <c r="E10" s="78" t="s">
        <v>122</v>
      </c>
      <c r="F10" s="85" t="s">
        <v>199</v>
      </c>
      <c r="G10" s="85">
        <v>109</v>
      </c>
      <c r="H10" s="70">
        <f>G10/2818</f>
        <v>3.8679914833215048E-2</v>
      </c>
      <c r="I10" s="3"/>
      <c r="J10" s="62" t="s">
        <v>380</v>
      </c>
      <c r="K10" s="63">
        <v>37</v>
      </c>
      <c r="L10" s="59">
        <f t="shared" si="0"/>
        <v>1.3088079235939158E-2</v>
      </c>
    </row>
    <row r="11" spans="1:12" x14ac:dyDescent="0.25">
      <c r="A11" s="3"/>
      <c r="B11" s="3"/>
      <c r="C11" s="3"/>
      <c r="D11" s="3"/>
      <c r="E11" s="102" t="s">
        <v>154</v>
      </c>
      <c r="F11" s="45" t="s">
        <v>199</v>
      </c>
      <c r="G11" s="45">
        <v>107</v>
      </c>
      <c r="H11" s="71">
        <f>G11/2818</f>
        <v>3.7970191625266145E-2</v>
      </c>
      <c r="I11" s="3"/>
      <c r="J11" s="62" t="s">
        <v>153</v>
      </c>
      <c r="K11" s="63">
        <v>34</v>
      </c>
      <c r="L11" s="59">
        <f t="shared" si="0"/>
        <v>1.2026883622214362E-2</v>
      </c>
    </row>
    <row r="12" spans="1:12" x14ac:dyDescent="0.25">
      <c r="A12" s="16"/>
      <c r="B12" s="3"/>
      <c r="C12" s="3"/>
      <c r="D12" s="3"/>
      <c r="E12" s="102" t="s">
        <v>142</v>
      </c>
      <c r="F12" s="45" t="s">
        <v>635</v>
      </c>
      <c r="G12" s="45">
        <v>106</v>
      </c>
      <c r="H12" s="71">
        <f>G12/2818</f>
        <v>3.7615330021291693E-2</v>
      </c>
      <c r="I12" s="3"/>
      <c r="J12" s="62" t="s">
        <v>444</v>
      </c>
      <c r="K12" s="63">
        <v>34</v>
      </c>
      <c r="L12" s="59">
        <f t="shared" si="0"/>
        <v>1.2026883622214362E-2</v>
      </c>
    </row>
    <row r="13" spans="1:12" x14ac:dyDescent="0.25">
      <c r="A13" s="17"/>
      <c r="B13" s="19"/>
      <c r="C13" s="3"/>
      <c r="D13" s="3"/>
      <c r="E13" s="102" t="s">
        <v>79</v>
      </c>
      <c r="F13" s="45" t="s">
        <v>635</v>
      </c>
      <c r="G13" s="45">
        <v>106</v>
      </c>
      <c r="H13" s="71">
        <f>G13/2818</f>
        <v>3.7615330021291693E-2</v>
      </c>
      <c r="I13" s="3"/>
      <c r="J13" s="62" t="s">
        <v>196</v>
      </c>
      <c r="K13" s="63">
        <v>30</v>
      </c>
      <c r="L13" s="59">
        <f t="shared" si="0"/>
        <v>1.0611956137247965E-2</v>
      </c>
    </row>
    <row r="14" spans="1:12" x14ac:dyDescent="0.25">
      <c r="A14" s="19"/>
      <c r="B14" s="3"/>
      <c r="C14" s="19"/>
      <c r="D14" s="3"/>
      <c r="E14" s="76" t="s">
        <v>240</v>
      </c>
      <c r="F14" s="45" t="s">
        <v>635</v>
      </c>
      <c r="G14" s="45">
        <v>105</v>
      </c>
      <c r="H14" s="71">
        <f>G14/2818</f>
        <v>3.7260468417317248E-2</v>
      </c>
      <c r="I14" s="3"/>
      <c r="J14" s="62" t="s">
        <v>457</v>
      </c>
      <c r="K14" s="63">
        <v>29</v>
      </c>
      <c r="L14" s="59">
        <f t="shared" si="0"/>
        <v>1.0258224266006368E-2</v>
      </c>
    </row>
    <row r="15" spans="1:12" x14ac:dyDescent="0.25">
      <c r="A15" s="3"/>
      <c r="B15" s="105"/>
      <c r="C15" s="3"/>
      <c r="D15" s="3"/>
      <c r="E15" s="76" t="s">
        <v>98</v>
      </c>
      <c r="F15" s="45" t="s">
        <v>199</v>
      </c>
      <c r="G15" s="45">
        <v>103</v>
      </c>
      <c r="H15" s="71">
        <f>G15/2818</f>
        <v>3.6550745209368345E-2</v>
      </c>
      <c r="I15" s="3"/>
      <c r="J15" s="62" t="s">
        <v>351</v>
      </c>
      <c r="K15" s="63">
        <v>29</v>
      </c>
      <c r="L15" s="59">
        <f t="shared" si="0"/>
        <v>1.0258224266006368E-2</v>
      </c>
    </row>
    <row r="16" spans="1:12" x14ac:dyDescent="0.25">
      <c r="A16" s="19"/>
      <c r="B16" s="19"/>
      <c r="C16" s="19"/>
      <c r="D16" s="3"/>
      <c r="E16" s="76" t="s">
        <v>138</v>
      </c>
      <c r="F16" s="45" t="s">
        <v>199</v>
      </c>
      <c r="G16" s="45">
        <v>101</v>
      </c>
      <c r="H16" s="71">
        <f>G16/2818</f>
        <v>3.5841022001419448E-2</v>
      </c>
      <c r="I16" s="3"/>
      <c r="J16" s="62" t="s">
        <v>125</v>
      </c>
      <c r="K16" s="63">
        <v>28</v>
      </c>
      <c r="L16" s="59">
        <f t="shared" si="0"/>
        <v>9.9044923947647686E-3</v>
      </c>
    </row>
    <row r="17" spans="2:12" x14ac:dyDescent="0.25">
      <c r="E17" s="76" t="s">
        <v>93</v>
      </c>
      <c r="F17" s="45" t="s">
        <v>635</v>
      </c>
      <c r="G17" s="45">
        <v>87</v>
      </c>
      <c r="H17" s="71">
        <f>G17/2818</f>
        <v>3.0872959545777148E-2</v>
      </c>
      <c r="I17" s="3"/>
      <c r="J17" s="62" t="s">
        <v>97</v>
      </c>
      <c r="K17" s="63">
        <v>24</v>
      </c>
      <c r="L17" s="59">
        <f t="shared" si="0"/>
        <v>8.4895649097983736E-3</v>
      </c>
    </row>
    <row r="18" spans="2:12" x14ac:dyDescent="0.25">
      <c r="B18" s="4"/>
      <c r="E18" s="76" t="s">
        <v>135</v>
      </c>
      <c r="F18" s="45" t="s">
        <v>199</v>
      </c>
      <c r="G18" s="45">
        <v>77</v>
      </c>
      <c r="H18" s="71">
        <f>G18/2818</f>
        <v>2.7324343506032647E-2</v>
      </c>
      <c r="I18" s="3"/>
      <c r="J18" s="62" t="s">
        <v>385</v>
      </c>
      <c r="K18" s="63">
        <v>24</v>
      </c>
      <c r="L18" s="59">
        <f t="shared" si="0"/>
        <v>8.4895649097983736E-3</v>
      </c>
    </row>
    <row r="19" spans="2:12" x14ac:dyDescent="0.25">
      <c r="E19" s="76" t="s">
        <v>133</v>
      </c>
      <c r="F19" s="45" t="s">
        <v>199</v>
      </c>
      <c r="G19" s="45">
        <v>75</v>
      </c>
      <c r="H19" s="71">
        <f>G19/2818</f>
        <v>2.6614620298083747E-2</v>
      </c>
      <c r="I19" s="3"/>
      <c r="J19" s="62" t="s">
        <v>186</v>
      </c>
      <c r="K19" s="63">
        <v>24</v>
      </c>
      <c r="L19" s="59">
        <f t="shared" si="0"/>
        <v>8.4895649097983736E-3</v>
      </c>
    </row>
    <row r="20" spans="2:12" x14ac:dyDescent="0.25">
      <c r="E20" s="76" t="s">
        <v>401</v>
      </c>
      <c r="F20" s="45" t="s">
        <v>199</v>
      </c>
      <c r="G20" s="45">
        <v>66</v>
      </c>
      <c r="H20" s="71">
        <f>G20/2818</f>
        <v>2.3420865862313699E-2</v>
      </c>
      <c r="I20" s="3"/>
      <c r="J20" s="62" t="s">
        <v>404</v>
      </c>
      <c r="K20" s="63">
        <v>23</v>
      </c>
      <c r="L20" s="59">
        <f t="shared" si="0"/>
        <v>8.1358330385567744E-3</v>
      </c>
    </row>
    <row r="21" spans="2:12" x14ac:dyDescent="0.25">
      <c r="E21" s="76" t="s">
        <v>106</v>
      </c>
      <c r="F21" s="45" t="s">
        <v>199</v>
      </c>
      <c r="G21" s="45">
        <v>64</v>
      </c>
      <c r="H21" s="71">
        <f>G21/2818</f>
        <v>2.2711142654364799E-2</v>
      </c>
      <c r="I21" s="3"/>
      <c r="J21" s="62" t="s">
        <v>434</v>
      </c>
      <c r="K21" s="63">
        <v>22</v>
      </c>
      <c r="L21" s="59">
        <f t="shared" si="0"/>
        <v>7.7821011673151752E-3</v>
      </c>
    </row>
    <row r="22" spans="2:12" x14ac:dyDescent="0.25">
      <c r="E22" s="76" t="s">
        <v>131</v>
      </c>
      <c r="F22" s="45" t="s">
        <v>635</v>
      </c>
      <c r="G22" s="45">
        <v>61</v>
      </c>
      <c r="H22" s="71">
        <f>G22/2818</f>
        <v>2.1646557842441447E-2</v>
      </c>
      <c r="I22" s="3"/>
      <c r="J22" s="62" t="s">
        <v>182</v>
      </c>
      <c r="K22" s="63">
        <v>22</v>
      </c>
      <c r="L22" s="59">
        <f t="shared" si="0"/>
        <v>7.7821011673151752E-3</v>
      </c>
    </row>
    <row r="23" spans="2:12" x14ac:dyDescent="0.25">
      <c r="E23" s="76" t="s">
        <v>179</v>
      </c>
      <c r="F23" s="45" t="s">
        <v>199</v>
      </c>
      <c r="G23" s="45">
        <v>60</v>
      </c>
      <c r="H23" s="71">
        <f>G23/2818</f>
        <v>2.1291696238466998E-2</v>
      </c>
      <c r="I23" s="3"/>
      <c r="J23" s="62" t="s">
        <v>155</v>
      </c>
      <c r="K23" s="63">
        <v>21</v>
      </c>
      <c r="L23" s="59">
        <f t="shared" si="0"/>
        <v>7.428369296073576E-3</v>
      </c>
    </row>
    <row r="24" spans="2:12" x14ac:dyDescent="0.25">
      <c r="E24" s="76" t="s">
        <v>109</v>
      </c>
      <c r="F24" s="45" t="s">
        <v>635</v>
      </c>
      <c r="G24" s="45">
        <v>57</v>
      </c>
      <c r="H24" s="71">
        <f>G24/2818</f>
        <v>2.0227111426543647E-2</v>
      </c>
      <c r="I24" s="3"/>
      <c r="J24" s="62" t="s">
        <v>443</v>
      </c>
      <c r="K24" s="63">
        <v>21</v>
      </c>
      <c r="L24" s="59">
        <f t="shared" si="0"/>
        <v>7.428369296073576E-3</v>
      </c>
    </row>
    <row r="25" spans="2:12" x14ac:dyDescent="0.25">
      <c r="E25" s="76" t="s">
        <v>161</v>
      </c>
      <c r="F25" s="45" t="s">
        <v>635</v>
      </c>
      <c r="G25" s="45">
        <v>55</v>
      </c>
      <c r="H25" s="71">
        <f>G25/2818</f>
        <v>1.9517388218594747E-2</v>
      </c>
      <c r="I25" s="3"/>
      <c r="J25" s="62" t="s">
        <v>139</v>
      </c>
      <c r="K25" s="63">
        <v>20</v>
      </c>
      <c r="L25" s="59">
        <f t="shared" si="0"/>
        <v>7.0746374248319777E-3</v>
      </c>
    </row>
    <row r="26" spans="2:12" x14ac:dyDescent="0.25">
      <c r="E26" s="76" t="s">
        <v>174</v>
      </c>
      <c r="F26" s="45" t="s">
        <v>199</v>
      </c>
      <c r="G26" s="45">
        <v>54</v>
      </c>
      <c r="H26" s="71">
        <f>G26/2818</f>
        <v>1.9162526614620298E-2</v>
      </c>
      <c r="I26" s="3"/>
      <c r="J26" s="62" t="s">
        <v>441</v>
      </c>
      <c r="K26" s="63">
        <v>19</v>
      </c>
      <c r="L26" s="59">
        <f t="shared" si="0"/>
        <v>6.7209055535903785E-3</v>
      </c>
    </row>
    <row r="27" spans="2:12" x14ac:dyDescent="0.25">
      <c r="E27" s="76" t="s">
        <v>108</v>
      </c>
      <c r="F27" s="45" t="s">
        <v>199</v>
      </c>
      <c r="G27" s="45">
        <v>52</v>
      </c>
      <c r="H27" s="71">
        <f>G27/2818</f>
        <v>1.8452803406671398E-2</v>
      </c>
      <c r="I27" s="3"/>
      <c r="J27" s="62" t="s">
        <v>242</v>
      </c>
      <c r="K27" s="63">
        <v>19</v>
      </c>
      <c r="L27" s="59">
        <f t="shared" si="0"/>
        <v>6.7209055535903785E-3</v>
      </c>
    </row>
    <row r="28" spans="2:12" x14ac:dyDescent="0.25">
      <c r="E28" s="76" t="s">
        <v>188</v>
      </c>
      <c r="F28" s="45" t="s">
        <v>199</v>
      </c>
      <c r="G28" s="45">
        <v>46</v>
      </c>
      <c r="H28" s="71">
        <f>G28/2818</f>
        <v>1.6323633782824698E-2</v>
      </c>
      <c r="I28" s="3"/>
      <c r="J28" s="62" t="s">
        <v>348</v>
      </c>
      <c r="K28" s="63">
        <v>19</v>
      </c>
      <c r="L28" s="59">
        <f t="shared" si="0"/>
        <v>6.7209055535903785E-3</v>
      </c>
    </row>
    <row r="29" spans="2:12" x14ac:dyDescent="0.25">
      <c r="E29" s="76" t="s">
        <v>118</v>
      </c>
      <c r="F29" s="45" t="s">
        <v>199</v>
      </c>
      <c r="G29" s="45">
        <v>38</v>
      </c>
      <c r="H29" s="71">
        <f>G29/2818</f>
        <v>1.3484740951029099E-2</v>
      </c>
      <c r="I29" s="3"/>
      <c r="J29" s="62" t="s">
        <v>381</v>
      </c>
      <c r="K29" s="63">
        <v>19</v>
      </c>
      <c r="L29" s="59">
        <f t="shared" si="0"/>
        <v>6.7209055535903785E-3</v>
      </c>
    </row>
    <row r="30" spans="2:12" x14ac:dyDescent="0.25">
      <c r="E30" s="76" t="s">
        <v>168</v>
      </c>
      <c r="F30" s="45" t="s">
        <v>635</v>
      </c>
      <c r="G30" s="45">
        <v>37</v>
      </c>
      <c r="H30" s="71">
        <f>G30/2818</f>
        <v>1.3129879347054649E-2</v>
      </c>
      <c r="I30" s="3"/>
      <c r="J30" s="62" t="s">
        <v>245</v>
      </c>
      <c r="K30" s="63">
        <v>19</v>
      </c>
      <c r="L30" s="59">
        <f t="shared" si="0"/>
        <v>6.7209055535903785E-3</v>
      </c>
    </row>
    <row r="31" spans="2:12" x14ac:dyDescent="0.25">
      <c r="E31" s="76" t="s">
        <v>126</v>
      </c>
      <c r="F31" s="45" t="s">
        <v>199</v>
      </c>
      <c r="G31" s="45">
        <v>36</v>
      </c>
      <c r="H31" s="71">
        <f>G31/2818</f>
        <v>1.2775017743080199E-2</v>
      </c>
      <c r="I31" s="3"/>
      <c r="J31" s="62" t="s">
        <v>85</v>
      </c>
      <c r="K31" s="63">
        <v>19</v>
      </c>
      <c r="L31" s="59">
        <f t="shared" si="0"/>
        <v>6.7209055535903785E-3</v>
      </c>
    </row>
    <row r="32" spans="2:12" x14ac:dyDescent="0.25">
      <c r="E32" s="76" t="s">
        <v>165</v>
      </c>
      <c r="F32" s="45" t="s">
        <v>635</v>
      </c>
      <c r="G32" s="45">
        <v>36</v>
      </c>
      <c r="H32" s="71">
        <f>G32/2818</f>
        <v>1.2775017743080199E-2</v>
      </c>
      <c r="I32" s="3"/>
      <c r="J32" s="62" t="s">
        <v>152</v>
      </c>
      <c r="K32" s="63">
        <v>19</v>
      </c>
      <c r="L32" s="59">
        <f t="shared" si="0"/>
        <v>6.7209055535903785E-3</v>
      </c>
    </row>
    <row r="33" spans="5:12" x14ac:dyDescent="0.25">
      <c r="E33" s="76" t="s">
        <v>325</v>
      </c>
      <c r="F33" s="45" t="s">
        <v>199</v>
      </c>
      <c r="G33" s="45">
        <v>35</v>
      </c>
      <c r="H33" s="71">
        <f>G33/2818</f>
        <v>1.2420156139105749E-2</v>
      </c>
      <c r="I33" s="3"/>
      <c r="J33" s="62" t="s">
        <v>185</v>
      </c>
      <c r="K33" s="63">
        <v>18</v>
      </c>
      <c r="L33" s="59">
        <f t="shared" si="0"/>
        <v>6.3671736823487793E-3</v>
      </c>
    </row>
    <row r="34" spans="5:12" x14ac:dyDescent="0.25">
      <c r="E34" s="76" t="s">
        <v>110</v>
      </c>
      <c r="F34" s="45" t="s">
        <v>635</v>
      </c>
      <c r="G34" s="45">
        <v>25</v>
      </c>
      <c r="H34" s="71">
        <f>G34/2818</f>
        <v>8.8715400993612491E-3</v>
      </c>
      <c r="I34" s="3"/>
      <c r="J34" s="62" t="s">
        <v>83</v>
      </c>
      <c r="K34" s="63">
        <v>18</v>
      </c>
      <c r="L34" s="59">
        <f t="shared" si="0"/>
        <v>6.3671736823487793E-3</v>
      </c>
    </row>
    <row r="35" spans="5:12" x14ac:dyDescent="0.25">
      <c r="E35" s="76" t="s">
        <v>117</v>
      </c>
      <c r="F35" s="45" t="s">
        <v>199</v>
      </c>
      <c r="G35" s="45">
        <v>24</v>
      </c>
      <c r="H35" s="71">
        <f>G35/2818</f>
        <v>8.516678495386799E-3</v>
      </c>
      <c r="I35" s="3"/>
      <c r="J35" s="62" t="s">
        <v>159</v>
      </c>
      <c r="K35" s="63">
        <v>18</v>
      </c>
      <c r="L35" s="59">
        <f t="shared" si="0"/>
        <v>6.3671736823487793E-3</v>
      </c>
    </row>
    <row r="36" spans="5:12" x14ac:dyDescent="0.25">
      <c r="E36" s="76" t="s">
        <v>103</v>
      </c>
      <c r="F36" s="45" t="s">
        <v>199</v>
      </c>
      <c r="G36" s="45">
        <v>23</v>
      </c>
      <c r="H36" s="71">
        <f>G36/2818</f>
        <v>8.161816891412349E-3</v>
      </c>
      <c r="I36" s="3"/>
      <c r="J36" s="62" t="s">
        <v>116</v>
      </c>
      <c r="K36" s="63">
        <v>18</v>
      </c>
      <c r="L36" s="59">
        <f t="shared" si="0"/>
        <v>6.3671736823487793E-3</v>
      </c>
    </row>
    <row r="37" spans="5:12" x14ac:dyDescent="0.25">
      <c r="E37" s="76" t="s">
        <v>101</v>
      </c>
      <c r="F37" s="45" t="s">
        <v>635</v>
      </c>
      <c r="G37" s="45">
        <v>21</v>
      </c>
      <c r="H37" s="71">
        <f>G37/2818</f>
        <v>7.4520936834634489E-3</v>
      </c>
      <c r="I37" s="3"/>
      <c r="J37" s="62" t="s">
        <v>176</v>
      </c>
      <c r="K37" s="63">
        <v>18</v>
      </c>
      <c r="L37" s="59">
        <f t="shared" si="0"/>
        <v>6.3671736823487793E-3</v>
      </c>
    </row>
    <row r="38" spans="5:12" x14ac:dyDescent="0.25">
      <c r="E38" s="76" t="s">
        <v>113</v>
      </c>
      <c r="F38" s="45" t="s">
        <v>635</v>
      </c>
      <c r="G38" s="45">
        <v>20</v>
      </c>
      <c r="H38" s="71">
        <f>G38/2818</f>
        <v>7.0972320794889989E-3</v>
      </c>
      <c r="I38" s="3"/>
      <c r="J38" s="62" t="s">
        <v>373</v>
      </c>
      <c r="K38" s="63">
        <v>18</v>
      </c>
      <c r="L38" s="59">
        <f t="shared" si="0"/>
        <v>6.3671736823487793E-3</v>
      </c>
    </row>
    <row r="39" spans="5:12" x14ac:dyDescent="0.25">
      <c r="E39" s="76" t="s">
        <v>129</v>
      </c>
      <c r="F39" s="45" t="s">
        <v>635</v>
      </c>
      <c r="G39" s="45">
        <v>19</v>
      </c>
      <c r="H39" s="71">
        <f>G39/2818</f>
        <v>6.7423704755145497E-3</v>
      </c>
      <c r="I39" s="3"/>
      <c r="J39" s="65" t="s">
        <v>194</v>
      </c>
      <c r="K39" s="66">
        <v>17</v>
      </c>
      <c r="L39" s="60">
        <f t="shared" si="0"/>
        <v>6.013441811107181E-3</v>
      </c>
    </row>
    <row r="40" spans="5:12" x14ac:dyDescent="0.25">
      <c r="E40" s="76" t="s">
        <v>140</v>
      </c>
      <c r="F40" s="45" t="s">
        <v>635</v>
      </c>
      <c r="G40" s="45">
        <v>15</v>
      </c>
      <c r="H40" s="71">
        <f>G40/2818</f>
        <v>5.3229240596167496E-3</v>
      </c>
      <c r="I40" s="3"/>
      <c r="J40" s="65" t="s">
        <v>448</v>
      </c>
      <c r="K40" s="66">
        <v>17</v>
      </c>
      <c r="L40" s="60">
        <f t="shared" si="0"/>
        <v>6.013441811107181E-3</v>
      </c>
    </row>
    <row r="41" spans="5:12" x14ac:dyDescent="0.25">
      <c r="E41" s="76" t="s">
        <v>187</v>
      </c>
      <c r="F41" s="45" t="s">
        <v>635</v>
      </c>
      <c r="G41" s="45">
        <v>14</v>
      </c>
      <c r="H41" s="71">
        <f>G41/2818</f>
        <v>4.9680624556422996E-3</v>
      </c>
      <c r="I41" s="3"/>
      <c r="J41" s="65" t="s">
        <v>192</v>
      </c>
      <c r="K41" s="66">
        <v>17</v>
      </c>
      <c r="L41" s="60">
        <f t="shared" si="0"/>
        <v>6.013441811107181E-3</v>
      </c>
    </row>
    <row r="42" spans="5:12" x14ac:dyDescent="0.25">
      <c r="E42" s="76" t="s">
        <v>574</v>
      </c>
      <c r="F42" s="45" t="s">
        <v>635</v>
      </c>
      <c r="G42" s="45">
        <v>9</v>
      </c>
      <c r="H42" s="71">
        <f>G42/2818</f>
        <v>3.1937544357700499E-3</v>
      </c>
      <c r="I42" s="3"/>
      <c r="J42" s="65" t="s">
        <v>151</v>
      </c>
      <c r="K42" s="66">
        <v>17</v>
      </c>
      <c r="L42" s="60">
        <f t="shared" si="0"/>
        <v>6.013441811107181E-3</v>
      </c>
    </row>
    <row r="43" spans="5:12" x14ac:dyDescent="0.25">
      <c r="E43" s="76" t="s">
        <v>386</v>
      </c>
      <c r="F43" s="45" t="s">
        <v>635</v>
      </c>
      <c r="G43" s="45">
        <v>6</v>
      </c>
      <c r="H43" s="71">
        <f>G43/2818</f>
        <v>2.1291696238466998E-3</v>
      </c>
      <c r="I43" s="3"/>
      <c r="J43" s="65" t="s">
        <v>149</v>
      </c>
      <c r="K43" s="66">
        <v>17</v>
      </c>
      <c r="L43" s="60">
        <f t="shared" si="0"/>
        <v>6.013441811107181E-3</v>
      </c>
    </row>
    <row r="44" spans="5:12" x14ac:dyDescent="0.25">
      <c r="E44" s="76" t="s">
        <v>513</v>
      </c>
      <c r="F44" s="45" t="s">
        <v>635</v>
      </c>
      <c r="G44" s="45">
        <v>6</v>
      </c>
      <c r="H44" s="71">
        <f>G44/2818</f>
        <v>2.1291696238466998E-3</v>
      </c>
      <c r="I44" s="3"/>
      <c r="J44" s="65" t="s">
        <v>137</v>
      </c>
      <c r="K44" s="66">
        <v>17</v>
      </c>
      <c r="L44" s="60">
        <f t="shared" si="0"/>
        <v>6.013441811107181E-3</v>
      </c>
    </row>
    <row r="45" spans="5:12" x14ac:dyDescent="0.25">
      <c r="E45" s="86" t="s">
        <v>817</v>
      </c>
      <c r="F45" s="45" t="s">
        <v>635</v>
      </c>
      <c r="G45" s="46">
        <v>3</v>
      </c>
      <c r="H45" s="71">
        <f>G45/2818</f>
        <v>1.0645848119233499E-3</v>
      </c>
      <c r="I45" s="3"/>
      <c r="J45" s="65" t="s">
        <v>107</v>
      </c>
      <c r="K45" s="66">
        <v>17</v>
      </c>
      <c r="L45" s="60">
        <f t="shared" si="0"/>
        <v>6.013441811107181E-3</v>
      </c>
    </row>
    <row r="46" spans="5:12" x14ac:dyDescent="0.25">
      <c r="E46" s="86" t="s">
        <v>508</v>
      </c>
      <c r="F46" s="45" t="s">
        <v>635</v>
      </c>
      <c r="G46" s="46">
        <v>3</v>
      </c>
      <c r="H46" s="71">
        <f>G46/2818</f>
        <v>1.0645848119233499E-3</v>
      </c>
      <c r="I46" s="3"/>
      <c r="J46" s="65" t="s">
        <v>132</v>
      </c>
      <c r="K46" s="66">
        <v>16</v>
      </c>
      <c r="L46" s="60">
        <f t="shared" si="0"/>
        <v>5.6597099398655818E-3</v>
      </c>
    </row>
    <row r="47" spans="5:12" x14ac:dyDescent="0.25">
      <c r="E47" s="86" t="s">
        <v>322</v>
      </c>
      <c r="F47" s="45" t="s">
        <v>635</v>
      </c>
      <c r="G47" s="46">
        <v>2</v>
      </c>
      <c r="H47" s="71">
        <f>G47/2818</f>
        <v>7.0972320794889996E-4</v>
      </c>
      <c r="I47" s="3"/>
      <c r="J47" s="65" t="s">
        <v>482</v>
      </c>
      <c r="K47" s="66">
        <v>16</v>
      </c>
      <c r="L47" s="60">
        <f t="shared" si="0"/>
        <v>5.6597099398655818E-3</v>
      </c>
    </row>
    <row r="48" spans="5:12" x14ac:dyDescent="0.25">
      <c r="E48" s="86" t="s">
        <v>346</v>
      </c>
      <c r="F48" s="45" t="s">
        <v>635</v>
      </c>
      <c r="G48" s="46">
        <v>1</v>
      </c>
      <c r="H48" s="71">
        <f>G48/2818</f>
        <v>3.5486160397444998E-4</v>
      </c>
      <c r="I48" s="3"/>
      <c r="J48" s="65" t="s">
        <v>81</v>
      </c>
      <c r="K48" s="66">
        <v>16</v>
      </c>
      <c r="L48" s="60">
        <f t="shared" si="0"/>
        <v>5.6597099398655818E-3</v>
      </c>
    </row>
    <row r="49" spans="5:12" x14ac:dyDescent="0.25">
      <c r="E49" s="86" t="s">
        <v>516</v>
      </c>
      <c r="F49" s="45" t="s">
        <v>635</v>
      </c>
      <c r="G49" s="46">
        <v>1</v>
      </c>
      <c r="H49" s="71">
        <f>G49/2818</f>
        <v>3.5486160397444998E-4</v>
      </c>
      <c r="J49" s="65" t="s">
        <v>184</v>
      </c>
      <c r="K49" s="66">
        <v>16</v>
      </c>
      <c r="L49" s="60">
        <f t="shared" si="0"/>
        <v>5.6597099398655818E-3</v>
      </c>
    </row>
    <row r="50" spans="5:12" x14ac:dyDescent="0.25">
      <c r="E50" s="86" t="s">
        <v>409</v>
      </c>
      <c r="F50" s="45" t="s">
        <v>635</v>
      </c>
      <c r="G50" s="46">
        <v>1</v>
      </c>
      <c r="H50" s="71">
        <f>G50/2818</f>
        <v>3.5486160397444998E-4</v>
      </c>
      <c r="J50" s="65" t="s">
        <v>439</v>
      </c>
      <c r="K50" s="66">
        <v>16</v>
      </c>
      <c r="L50" s="60">
        <f t="shared" si="0"/>
        <v>5.6597099398655818E-3</v>
      </c>
    </row>
    <row r="51" spans="5:12" x14ac:dyDescent="0.25">
      <c r="E51" s="86" t="s">
        <v>633</v>
      </c>
      <c r="F51" s="45" t="s">
        <v>635</v>
      </c>
      <c r="G51" s="46">
        <v>1</v>
      </c>
      <c r="H51" s="71">
        <f>G51/2818</f>
        <v>3.5486160397444998E-4</v>
      </c>
      <c r="J51" s="65" t="s">
        <v>244</v>
      </c>
      <c r="K51" s="66">
        <v>16</v>
      </c>
      <c r="L51" s="60">
        <f t="shared" si="0"/>
        <v>5.6597099398655818E-3</v>
      </c>
    </row>
    <row r="52" spans="5:12" x14ac:dyDescent="0.25">
      <c r="E52" s="86" t="s">
        <v>814</v>
      </c>
      <c r="F52" s="45" t="s">
        <v>635</v>
      </c>
      <c r="G52" s="46">
        <v>1</v>
      </c>
      <c r="H52" s="71">
        <f>G52/2818</f>
        <v>3.5486160397444998E-4</v>
      </c>
      <c r="J52" s="65" t="s">
        <v>80</v>
      </c>
      <c r="K52" s="66">
        <v>16</v>
      </c>
      <c r="L52" s="60">
        <f t="shared" si="0"/>
        <v>5.6597099398655818E-3</v>
      </c>
    </row>
    <row r="53" spans="5:12" x14ac:dyDescent="0.25">
      <c r="J53" s="65" t="s">
        <v>136</v>
      </c>
      <c r="K53" s="66">
        <v>16</v>
      </c>
      <c r="L53" s="60">
        <f t="shared" si="0"/>
        <v>5.6597099398655818E-3</v>
      </c>
    </row>
    <row r="54" spans="5:12" x14ac:dyDescent="0.25">
      <c r="J54" s="65" t="s">
        <v>400</v>
      </c>
      <c r="K54" s="66">
        <v>16</v>
      </c>
      <c r="L54" s="60">
        <f t="shared" si="0"/>
        <v>5.6597099398655818E-3</v>
      </c>
    </row>
    <row r="55" spans="5:12" x14ac:dyDescent="0.25">
      <c r="J55" s="65" t="s">
        <v>197</v>
      </c>
      <c r="K55" s="66">
        <v>16</v>
      </c>
      <c r="L55" s="60">
        <f t="shared" si="0"/>
        <v>5.6597099398655818E-3</v>
      </c>
    </row>
    <row r="56" spans="5:12" x14ac:dyDescent="0.25">
      <c r="J56" s="65" t="s">
        <v>330</v>
      </c>
      <c r="K56" s="66">
        <v>16</v>
      </c>
      <c r="L56" s="60">
        <f t="shared" si="0"/>
        <v>5.6597099398655818E-3</v>
      </c>
    </row>
    <row r="57" spans="5:12" x14ac:dyDescent="0.25">
      <c r="J57" s="65" t="s">
        <v>449</v>
      </c>
      <c r="K57" s="66">
        <v>15</v>
      </c>
      <c r="L57" s="60">
        <f t="shared" si="0"/>
        <v>5.3059780686239826E-3</v>
      </c>
    </row>
    <row r="58" spans="5:12" x14ac:dyDescent="0.25">
      <c r="J58" s="65" t="s">
        <v>376</v>
      </c>
      <c r="K58" s="66">
        <v>15</v>
      </c>
      <c r="L58" s="60">
        <f t="shared" si="0"/>
        <v>5.3059780686239826E-3</v>
      </c>
    </row>
    <row r="59" spans="5:12" x14ac:dyDescent="0.25">
      <c r="J59" s="65" t="s">
        <v>195</v>
      </c>
      <c r="K59" s="66">
        <v>15</v>
      </c>
      <c r="L59" s="60">
        <f t="shared" si="0"/>
        <v>5.3059780686239826E-3</v>
      </c>
    </row>
    <row r="60" spans="5:12" x14ac:dyDescent="0.25">
      <c r="J60" s="65" t="s">
        <v>480</v>
      </c>
      <c r="K60" s="66">
        <v>15</v>
      </c>
      <c r="L60" s="60">
        <f t="shared" si="0"/>
        <v>5.3059780686239826E-3</v>
      </c>
    </row>
    <row r="61" spans="5:12" x14ac:dyDescent="0.25">
      <c r="J61" s="65" t="s">
        <v>487</v>
      </c>
      <c r="K61" s="66">
        <v>15</v>
      </c>
      <c r="L61" s="60">
        <f t="shared" si="0"/>
        <v>5.3059780686239826E-3</v>
      </c>
    </row>
    <row r="62" spans="5:12" x14ac:dyDescent="0.25">
      <c r="J62" s="65" t="s">
        <v>335</v>
      </c>
      <c r="K62" s="66">
        <v>15</v>
      </c>
      <c r="L62" s="60">
        <f t="shared" si="0"/>
        <v>5.3059780686239826E-3</v>
      </c>
    </row>
    <row r="63" spans="5:12" x14ac:dyDescent="0.25">
      <c r="J63" s="65" t="s">
        <v>84</v>
      </c>
      <c r="K63" s="66">
        <v>15</v>
      </c>
      <c r="L63" s="60">
        <f t="shared" si="0"/>
        <v>5.3059780686239826E-3</v>
      </c>
    </row>
    <row r="64" spans="5:12" x14ac:dyDescent="0.25">
      <c r="J64" s="65" t="s">
        <v>408</v>
      </c>
      <c r="K64" s="66">
        <v>14</v>
      </c>
      <c r="L64" s="60">
        <f t="shared" si="0"/>
        <v>4.9522461973823843E-3</v>
      </c>
    </row>
    <row r="65" spans="10:12" x14ac:dyDescent="0.25">
      <c r="J65" s="65" t="s">
        <v>144</v>
      </c>
      <c r="K65" s="66">
        <v>14</v>
      </c>
      <c r="L65" s="60">
        <f t="shared" si="0"/>
        <v>4.9522461973823843E-3</v>
      </c>
    </row>
    <row r="66" spans="10:12" x14ac:dyDescent="0.25">
      <c r="J66" s="65" t="s">
        <v>442</v>
      </c>
      <c r="K66" s="66">
        <v>14</v>
      </c>
      <c r="L66" s="60">
        <f t="shared" si="0"/>
        <v>4.9522461973823843E-3</v>
      </c>
    </row>
    <row r="67" spans="10:12" x14ac:dyDescent="0.25">
      <c r="J67" s="65" t="s">
        <v>147</v>
      </c>
      <c r="K67" s="66">
        <v>14</v>
      </c>
      <c r="L67" s="60">
        <f t="shared" si="0"/>
        <v>4.9522461973823843E-3</v>
      </c>
    </row>
    <row r="68" spans="10:12" x14ac:dyDescent="0.25">
      <c r="J68" s="65" t="s">
        <v>479</v>
      </c>
      <c r="K68" s="66">
        <v>14</v>
      </c>
      <c r="L68" s="60">
        <f t="shared" si="0"/>
        <v>4.9522461973823843E-3</v>
      </c>
    </row>
    <row r="69" spans="10:12" x14ac:dyDescent="0.25">
      <c r="J69" s="65" t="s">
        <v>436</v>
      </c>
      <c r="K69" s="66">
        <v>13</v>
      </c>
      <c r="L69" s="60">
        <f t="shared" ref="L69:L132" si="1">K69/2827</f>
        <v>4.5985143261407851E-3</v>
      </c>
    </row>
    <row r="70" spans="10:12" x14ac:dyDescent="0.25">
      <c r="J70" s="65" t="s">
        <v>96</v>
      </c>
      <c r="K70" s="66">
        <v>13</v>
      </c>
      <c r="L70" s="60">
        <f t="shared" si="1"/>
        <v>4.5985143261407851E-3</v>
      </c>
    </row>
    <row r="71" spans="10:12" x14ac:dyDescent="0.25">
      <c r="J71" s="65" t="s">
        <v>173</v>
      </c>
      <c r="K71" s="66">
        <v>13</v>
      </c>
      <c r="L71" s="60">
        <f t="shared" si="1"/>
        <v>4.5985143261407851E-3</v>
      </c>
    </row>
    <row r="72" spans="10:12" x14ac:dyDescent="0.25">
      <c r="J72" s="65" t="s">
        <v>438</v>
      </c>
      <c r="K72" s="66">
        <v>13</v>
      </c>
      <c r="L72" s="60">
        <f t="shared" si="1"/>
        <v>4.5985143261407851E-3</v>
      </c>
    </row>
    <row r="73" spans="10:12" x14ac:dyDescent="0.25">
      <c r="J73" s="65" t="s">
        <v>477</v>
      </c>
      <c r="K73" s="66">
        <v>13</v>
      </c>
      <c r="L73" s="60">
        <f t="shared" si="1"/>
        <v>4.5985143261407851E-3</v>
      </c>
    </row>
    <row r="74" spans="10:12" x14ac:dyDescent="0.25">
      <c r="J74" s="65" t="s">
        <v>366</v>
      </c>
      <c r="K74" s="66">
        <v>13</v>
      </c>
      <c r="L74" s="60">
        <f t="shared" si="1"/>
        <v>4.5985143261407851E-3</v>
      </c>
    </row>
    <row r="75" spans="10:12" x14ac:dyDescent="0.25">
      <c r="J75" s="65" t="s">
        <v>337</v>
      </c>
      <c r="K75" s="66">
        <v>13</v>
      </c>
      <c r="L75" s="60">
        <f t="shared" si="1"/>
        <v>4.5985143261407851E-3</v>
      </c>
    </row>
    <row r="76" spans="10:12" x14ac:dyDescent="0.25">
      <c r="J76" s="65" t="s">
        <v>399</v>
      </c>
      <c r="K76" s="66">
        <v>13</v>
      </c>
      <c r="L76" s="60">
        <f t="shared" si="1"/>
        <v>4.5985143261407851E-3</v>
      </c>
    </row>
    <row r="77" spans="10:12" x14ac:dyDescent="0.25">
      <c r="J77" s="65" t="s">
        <v>437</v>
      </c>
      <c r="K77" s="66">
        <v>13</v>
      </c>
      <c r="L77" s="60">
        <f t="shared" si="1"/>
        <v>4.5985143261407851E-3</v>
      </c>
    </row>
    <row r="78" spans="10:12" x14ac:dyDescent="0.25">
      <c r="J78" s="65" t="s">
        <v>198</v>
      </c>
      <c r="K78" s="66">
        <v>13</v>
      </c>
      <c r="L78" s="60">
        <f t="shared" si="1"/>
        <v>4.5985143261407851E-3</v>
      </c>
    </row>
    <row r="79" spans="10:12" x14ac:dyDescent="0.25">
      <c r="J79" s="65" t="s">
        <v>124</v>
      </c>
      <c r="K79" s="66">
        <v>13</v>
      </c>
      <c r="L79" s="60">
        <f t="shared" si="1"/>
        <v>4.5985143261407851E-3</v>
      </c>
    </row>
    <row r="80" spans="10:12" x14ac:dyDescent="0.25">
      <c r="J80" s="65" t="s">
        <v>428</v>
      </c>
      <c r="K80" s="66">
        <v>13</v>
      </c>
      <c r="L80" s="60">
        <f t="shared" si="1"/>
        <v>4.5985143261407851E-3</v>
      </c>
    </row>
    <row r="81" spans="10:12" x14ac:dyDescent="0.25">
      <c r="J81" s="65" t="s">
        <v>478</v>
      </c>
      <c r="K81" s="66">
        <v>13</v>
      </c>
      <c r="L81" s="60">
        <f t="shared" si="1"/>
        <v>4.5985143261407851E-3</v>
      </c>
    </row>
    <row r="82" spans="10:12" x14ac:dyDescent="0.25">
      <c r="J82" s="65" t="s">
        <v>456</v>
      </c>
      <c r="K82" s="66">
        <v>13</v>
      </c>
      <c r="L82" s="60">
        <f t="shared" si="1"/>
        <v>4.5985143261407851E-3</v>
      </c>
    </row>
    <row r="83" spans="10:12" x14ac:dyDescent="0.25">
      <c r="J83" s="65" t="s">
        <v>104</v>
      </c>
      <c r="K83" s="66">
        <v>13</v>
      </c>
      <c r="L83" s="60">
        <f t="shared" si="1"/>
        <v>4.5985143261407851E-3</v>
      </c>
    </row>
    <row r="84" spans="10:12" x14ac:dyDescent="0.25">
      <c r="J84" s="65" t="s">
        <v>451</v>
      </c>
      <c r="K84" s="66">
        <v>12</v>
      </c>
      <c r="L84" s="60">
        <f t="shared" si="1"/>
        <v>4.2447824548991868E-3</v>
      </c>
    </row>
    <row r="85" spans="10:12" x14ac:dyDescent="0.25">
      <c r="J85" s="65" t="s">
        <v>367</v>
      </c>
      <c r="K85" s="66">
        <v>12</v>
      </c>
      <c r="L85" s="60">
        <f t="shared" si="1"/>
        <v>4.2447824548991868E-3</v>
      </c>
    </row>
    <row r="86" spans="10:12" x14ac:dyDescent="0.25">
      <c r="J86" s="65" t="s">
        <v>156</v>
      </c>
      <c r="K86" s="66">
        <v>12</v>
      </c>
      <c r="L86" s="60">
        <f t="shared" si="1"/>
        <v>4.2447824548991868E-3</v>
      </c>
    </row>
    <row r="87" spans="10:12" x14ac:dyDescent="0.25">
      <c r="J87" s="65" t="s">
        <v>191</v>
      </c>
      <c r="K87" s="66">
        <v>12</v>
      </c>
      <c r="L87" s="60">
        <f t="shared" si="1"/>
        <v>4.2447824548991868E-3</v>
      </c>
    </row>
    <row r="88" spans="10:12" x14ac:dyDescent="0.25">
      <c r="J88" s="65" t="s">
        <v>123</v>
      </c>
      <c r="K88" s="66">
        <v>12</v>
      </c>
      <c r="L88" s="60">
        <f t="shared" si="1"/>
        <v>4.2447824548991868E-3</v>
      </c>
    </row>
    <row r="89" spans="10:12" x14ac:dyDescent="0.25">
      <c r="J89" s="65" t="s">
        <v>476</v>
      </c>
      <c r="K89" s="66">
        <v>12</v>
      </c>
      <c r="L89" s="60">
        <f t="shared" si="1"/>
        <v>4.2447824548991868E-3</v>
      </c>
    </row>
    <row r="90" spans="10:12" x14ac:dyDescent="0.25">
      <c r="J90" s="65" t="s">
        <v>377</v>
      </c>
      <c r="K90" s="66">
        <v>12</v>
      </c>
      <c r="L90" s="60">
        <f t="shared" si="1"/>
        <v>4.2447824548991868E-3</v>
      </c>
    </row>
    <row r="91" spans="10:12" x14ac:dyDescent="0.25">
      <c r="J91" s="65" t="s">
        <v>372</v>
      </c>
      <c r="K91" s="66">
        <v>12</v>
      </c>
      <c r="L91" s="60">
        <f t="shared" si="1"/>
        <v>4.2447824548991868E-3</v>
      </c>
    </row>
    <row r="92" spans="10:12" x14ac:dyDescent="0.25">
      <c r="J92" s="65" t="s">
        <v>145</v>
      </c>
      <c r="K92" s="66">
        <v>11</v>
      </c>
      <c r="L92" s="60">
        <f t="shared" si="1"/>
        <v>3.8910505836575876E-3</v>
      </c>
    </row>
    <row r="93" spans="10:12" x14ac:dyDescent="0.25">
      <c r="J93" s="65" t="s">
        <v>474</v>
      </c>
      <c r="K93" s="66">
        <v>11</v>
      </c>
      <c r="L93" s="60">
        <f t="shared" si="1"/>
        <v>3.8910505836575876E-3</v>
      </c>
    </row>
    <row r="94" spans="10:12" x14ac:dyDescent="0.25">
      <c r="J94" s="65" t="s">
        <v>338</v>
      </c>
      <c r="K94" s="66">
        <v>11</v>
      </c>
      <c r="L94" s="60">
        <f t="shared" si="1"/>
        <v>3.8910505836575876E-3</v>
      </c>
    </row>
    <row r="95" spans="10:12" x14ac:dyDescent="0.25">
      <c r="J95" s="65" t="s">
        <v>177</v>
      </c>
      <c r="K95" s="66">
        <v>11</v>
      </c>
      <c r="L95" s="60">
        <f t="shared" si="1"/>
        <v>3.8910505836575876E-3</v>
      </c>
    </row>
    <row r="96" spans="10:12" x14ac:dyDescent="0.25">
      <c r="J96" s="65" t="s">
        <v>382</v>
      </c>
      <c r="K96" s="66">
        <v>11</v>
      </c>
      <c r="L96" s="60">
        <f t="shared" si="1"/>
        <v>3.8910505836575876E-3</v>
      </c>
    </row>
    <row r="97" spans="10:12" x14ac:dyDescent="0.25">
      <c r="J97" s="65" t="s">
        <v>331</v>
      </c>
      <c r="K97" s="66">
        <v>11</v>
      </c>
      <c r="L97" s="60">
        <f t="shared" si="1"/>
        <v>3.8910505836575876E-3</v>
      </c>
    </row>
    <row r="98" spans="10:12" x14ac:dyDescent="0.25">
      <c r="J98" s="65" t="s">
        <v>402</v>
      </c>
      <c r="K98" s="66">
        <v>11</v>
      </c>
      <c r="L98" s="60">
        <f t="shared" si="1"/>
        <v>3.8910505836575876E-3</v>
      </c>
    </row>
    <row r="99" spans="10:12" x14ac:dyDescent="0.25">
      <c r="J99" s="65" t="s">
        <v>445</v>
      </c>
      <c r="K99" s="66">
        <v>11</v>
      </c>
      <c r="L99" s="60">
        <f t="shared" si="1"/>
        <v>3.8910505836575876E-3</v>
      </c>
    </row>
    <row r="100" spans="10:12" x14ac:dyDescent="0.25">
      <c r="J100" s="65" t="s">
        <v>424</v>
      </c>
      <c r="K100" s="66">
        <v>11</v>
      </c>
      <c r="L100" s="60">
        <f t="shared" si="1"/>
        <v>3.8910505836575876E-3</v>
      </c>
    </row>
    <row r="101" spans="10:12" x14ac:dyDescent="0.25">
      <c r="J101" s="65" t="s">
        <v>157</v>
      </c>
      <c r="K101" s="66">
        <v>11</v>
      </c>
      <c r="L101" s="60">
        <f t="shared" si="1"/>
        <v>3.8910505836575876E-3</v>
      </c>
    </row>
    <row r="102" spans="10:12" x14ac:dyDescent="0.25">
      <c r="J102" s="65" t="s">
        <v>166</v>
      </c>
      <c r="K102" s="66">
        <v>11</v>
      </c>
      <c r="L102" s="60">
        <f t="shared" si="1"/>
        <v>3.8910505836575876E-3</v>
      </c>
    </row>
    <row r="103" spans="10:12" x14ac:dyDescent="0.25">
      <c r="J103" s="65" t="s">
        <v>158</v>
      </c>
      <c r="K103" s="66">
        <v>11</v>
      </c>
      <c r="L103" s="60">
        <f t="shared" si="1"/>
        <v>3.8910505836575876E-3</v>
      </c>
    </row>
    <row r="104" spans="10:12" x14ac:dyDescent="0.25">
      <c r="J104" s="65" t="s">
        <v>483</v>
      </c>
      <c r="K104" s="66">
        <v>11</v>
      </c>
      <c r="L104" s="60">
        <f t="shared" si="1"/>
        <v>3.8910505836575876E-3</v>
      </c>
    </row>
    <row r="105" spans="10:12" x14ac:dyDescent="0.25">
      <c r="J105" s="65" t="s">
        <v>431</v>
      </c>
      <c r="K105" s="66">
        <v>10</v>
      </c>
      <c r="L105" s="60">
        <f t="shared" si="1"/>
        <v>3.5373187124159888E-3</v>
      </c>
    </row>
    <row r="106" spans="10:12" x14ac:dyDescent="0.25">
      <c r="J106" s="65" t="s">
        <v>181</v>
      </c>
      <c r="K106" s="66">
        <v>10</v>
      </c>
      <c r="L106" s="60">
        <f t="shared" si="1"/>
        <v>3.5373187124159888E-3</v>
      </c>
    </row>
    <row r="107" spans="10:12" x14ac:dyDescent="0.25">
      <c r="J107" s="65" t="s">
        <v>374</v>
      </c>
      <c r="K107" s="66">
        <v>10</v>
      </c>
      <c r="L107" s="60">
        <f t="shared" si="1"/>
        <v>3.5373187124159888E-3</v>
      </c>
    </row>
    <row r="108" spans="10:12" x14ac:dyDescent="0.25">
      <c r="J108" s="65" t="s">
        <v>175</v>
      </c>
      <c r="K108" s="66">
        <v>10</v>
      </c>
      <c r="L108" s="60">
        <f t="shared" si="1"/>
        <v>3.5373187124159888E-3</v>
      </c>
    </row>
    <row r="109" spans="10:12" x14ac:dyDescent="0.25">
      <c r="J109" s="65" t="s">
        <v>430</v>
      </c>
      <c r="K109" s="66">
        <v>10</v>
      </c>
      <c r="L109" s="60">
        <f t="shared" si="1"/>
        <v>3.5373187124159888E-3</v>
      </c>
    </row>
    <row r="110" spans="10:12" x14ac:dyDescent="0.25">
      <c r="J110" s="65" t="s">
        <v>427</v>
      </c>
      <c r="K110" s="66">
        <v>10</v>
      </c>
      <c r="L110" s="60">
        <f t="shared" si="1"/>
        <v>3.5373187124159888E-3</v>
      </c>
    </row>
    <row r="111" spans="10:12" x14ac:dyDescent="0.25">
      <c r="J111" s="65" t="s">
        <v>119</v>
      </c>
      <c r="K111" s="66">
        <v>10</v>
      </c>
      <c r="L111" s="60">
        <f t="shared" si="1"/>
        <v>3.5373187124159888E-3</v>
      </c>
    </row>
    <row r="112" spans="10:12" x14ac:dyDescent="0.25">
      <c r="J112" s="65" t="s">
        <v>193</v>
      </c>
      <c r="K112" s="66">
        <v>10</v>
      </c>
      <c r="L112" s="60">
        <f t="shared" si="1"/>
        <v>3.5373187124159888E-3</v>
      </c>
    </row>
    <row r="113" spans="10:12" x14ac:dyDescent="0.25">
      <c r="J113" s="65" t="s">
        <v>368</v>
      </c>
      <c r="K113" s="66">
        <v>10</v>
      </c>
      <c r="L113" s="60">
        <f t="shared" si="1"/>
        <v>3.5373187124159888E-3</v>
      </c>
    </row>
    <row r="114" spans="10:12" x14ac:dyDescent="0.25">
      <c r="J114" s="65" t="s">
        <v>183</v>
      </c>
      <c r="K114" s="66">
        <v>10</v>
      </c>
      <c r="L114" s="60">
        <f t="shared" si="1"/>
        <v>3.5373187124159888E-3</v>
      </c>
    </row>
    <row r="115" spans="10:12" x14ac:dyDescent="0.25">
      <c r="J115" s="65" t="s">
        <v>440</v>
      </c>
      <c r="K115" s="66">
        <v>10</v>
      </c>
      <c r="L115" s="60">
        <f t="shared" si="1"/>
        <v>3.5373187124159888E-3</v>
      </c>
    </row>
    <row r="116" spans="10:12" x14ac:dyDescent="0.25">
      <c r="J116" s="65" t="s">
        <v>398</v>
      </c>
      <c r="K116" s="66">
        <v>10</v>
      </c>
      <c r="L116" s="60">
        <f t="shared" si="1"/>
        <v>3.5373187124159888E-3</v>
      </c>
    </row>
    <row r="117" spans="10:12" x14ac:dyDescent="0.25">
      <c r="J117" s="65" t="s">
        <v>327</v>
      </c>
      <c r="K117" s="66">
        <v>10</v>
      </c>
      <c r="L117" s="60">
        <f t="shared" si="1"/>
        <v>3.5373187124159888E-3</v>
      </c>
    </row>
    <row r="118" spans="10:12" x14ac:dyDescent="0.25">
      <c r="J118" s="65" t="s">
        <v>162</v>
      </c>
      <c r="K118" s="66">
        <v>10</v>
      </c>
      <c r="L118" s="60">
        <f t="shared" si="1"/>
        <v>3.5373187124159888E-3</v>
      </c>
    </row>
    <row r="119" spans="10:12" x14ac:dyDescent="0.25">
      <c r="J119" s="65" t="s">
        <v>178</v>
      </c>
      <c r="K119" s="66">
        <v>9</v>
      </c>
      <c r="L119" s="60">
        <f t="shared" si="1"/>
        <v>3.1835868411743897E-3</v>
      </c>
    </row>
    <row r="120" spans="10:12" x14ac:dyDescent="0.25">
      <c r="J120" s="65" t="s">
        <v>241</v>
      </c>
      <c r="K120" s="66">
        <v>9</v>
      </c>
      <c r="L120" s="60">
        <f t="shared" si="1"/>
        <v>3.1835868411743897E-3</v>
      </c>
    </row>
    <row r="121" spans="10:12" x14ac:dyDescent="0.25">
      <c r="J121" s="65" t="s">
        <v>370</v>
      </c>
      <c r="K121" s="66">
        <v>9</v>
      </c>
      <c r="L121" s="60">
        <f t="shared" si="1"/>
        <v>3.1835868411743897E-3</v>
      </c>
    </row>
    <row r="122" spans="10:12" x14ac:dyDescent="0.25">
      <c r="J122" s="65" t="s">
        <v>426</v>
      </c>
      <c r="K122" s="66">
        <v>9</v>
      </c>
      <c r="L122" s="60">
        <f t="shared" si="1"/>
        <v>3.1835868411743897E-3</v>
      </c>
    </row>
    <row r="123" spans="10:12" x14ac:dyDescent="0.25">
      <c r="J123" s="65" t="s">
        <v>596</v>
      </c>
      <c r="K123" s="66">
        <v>9</v>
      </c>
      <c r="L123" s="60">
        <f t="shared" si="1"/>
        <v>3.1835868411743897E-3</v>
      </c>
    </row>
    <row r="124" spans="10:12" x14ac:dyDescent="0.25">
      <c r="J124" s="65" t="s">
        <v>384</v>
      </c>
      <c r="K124" s="66">
        <v>9</v>
      </c>
      <c r="L124" s="60">
        <f t="shared" si="1"/>
        <v>3.1835868411743897E-3</v>
      </c>
    </row>
    <row r="125" spans="10:12" x14ac:dyDescent="0.25">
      <c r="J125" s="65" t="s">
        <v>350</v>
      </c>
      <c r="K125" s="66">
        <v>9</v>
      </c>
      <c r="L125" s="60">
        <f t="shared" si="1"/>
        <v>3.1835868411743897E-3</v>
      </c>
    </row>
    <row r="126" spans="10:12" x14ac:dyDescent="0.25">
      <c r="J126" s="86" t="s">
        <v>454</v>
      </c>
      <c r="K126" s="65">
        <v>9</v>
      </c>
      <c r="L126" s="60">
        <f t="shared" si="1"/>
        <v>3.1835868411743897E-3</v>
      </c>
    </row>
    <row r="127" spans="10:12" x14ac:dyDescent="0.25">
      <c r="J127" s="86" t="s">
        <v>94</v>
      </c>
      <c r="K127" s="65">
        <v>9</v>
      </c>
      <c r="L127" s="60">
        <f t="shared" si="1"/>
        <v>3.1835868411743897E-3</v>
      </c>
    </row>
    <row r="128" spans="10:12" x14ac:dyDescent="0.25">
      <c r="J128" s="86" t="s">
        <v>160</v>
      </c>
      <c r="K128" s="65">
        <v>9</v>
      </c>
      <c r="L128" s="60">
        <f t="shared" si="1"/>
        <v>3.1835868411743897E-3</v>
      </c>
    </row>
    <row r="129" spans="10:12" x14ac:dyDescent="0.25">
      <c r="J129" s="86" t="s">
        <v>407</v>
      </c>
      <c r="K129" s="65">
        <v>9</v>
      </c>
      <c r="L129" s="60">
        <f t="shared" si="1"/>
        <v>3.1835868411743897E-3</v>
      </c>
    </row>
    <row r="130" spans="10:12" x14ac:dyDescent="0.25">
      <c r="J130" s="86" t="s">
        <v>336</v>
      </c>
      <c r="K130" s="65">
        <v>9</v>
      </c>
      <c r="L130" s="60">
        <f t="shared" si="1"/>
        <v>3.1835868411743897E-3</v>
      </c>
    </row>
    <row r="131" spans="10:12" x14ac:dyDescent="0.25">
      <c r="J131" s="86" t="s">
        <v>475</v>
      </c>
      <c r="K131" s="65">
        <v>9</v>
      </c>
      <c r="L131" s="60">
        <f t="shared" si="1"/>
        <v>3.1835868411743897E-3</v>
      </c>
    </row>
    <row r="132" spans="10:12" x14ac:dyDescent="0.25">
      <c r="J132" s="86" t="s">
        <v>599</v>
      </c>
      <c r="K132" s="65">
        <v>8</v>
      </c>
      <c r="L132" s="60">
        <f t="shared" si="1"/>
        <v>2.8298549699327909E-3</v>
      </c>
    </row>
    <row r="133" spans="10:12" x14ac:dyDescent="0.25">
      <c r="J133" s="86" t="s">
        <v>164</v>
      </c>
      <c r="K133" s="65">
        <v>8</v>
      </c>
      <c r="L133" s="60">
        <f t="shared" ref="L133:L171" si="2">K133/2827</f>
        <v>2.8298549699327909E-3</v>
      </c>
    </row>
    <row r="134" spans="10:12" x14ac:dyDescent="0.25">
      <c r="J134" s="86" t="s">
        <v>352</v>
      </c>
      <c r="K134" s="65">
        <v>8</v>
      </c>
      <c r="L134" s="60">
        <f t="shared" si="2"/>
        <v>2.8298549699327909E-3</v>
      </c>
    </row>
    <row r="135" spans="10:12" x14ac:dyDescent="0.25">
      <c r="J135" s="86" t="s">
        <v>328</v>
      </c>
      <c r="K135" s="65">
        <v>8</v>
      </c>
      <c r="L135" s="60">
        <f t="shared" si="2"/>
        <v>2.8298549699327909E-3</v>
      </c>
    </row>
    <row r="136" spans="10:12" x14ac:dyDescent="0.25">
      <c r="J136" s="86" t="s">
        <v>488</v>
      </c>
      <c r="K136" s="65">
        <v>8</v>
      </c>
      <c r="L136" s="60">
        <f t="shared" si="2"/>
        <v>2.8298549699327909E-3</v>
      </c>
    </row>
    <row r="137" spans="10:12" x14ac:dyDescent="0.25">
      <c r="J137" s="86" t="s">
        <v>341</v>
      </c>
      <c r="K137" s="65">
        <v>8</v>
      </c>
      <c r="L137" s="60">
        <f t="shared" si="2"/>
        <v>2.8298549699327909E-3</v>
      </c>
    </row>
    <row r="138" spans="10:12" x14ac:dyDescent="0.25">
      <c r="J138" s="86" t="s">
        <v>369</v>
      </c>
      <c r="K138" s="65">
        <v>8</v>
      </c>
      <c r="L138" s="60">
        <f t="shared" si="2"/>
        <v>2.8298549699327909E-3</v>
      </c>
    </row>
    <row r="139" spans="10:12" x14ac:dyDescent="0.25">
      <c r="J139" s="86" t="s">
        <v>82</v>
      </c>
      <c r="K139" s="65">
        <v>8</v>
      </c>
      <c r="L139" s="60">
        <f t="shared" si="2"/>
        <v>2.8298549699327909E-3</v>
      </c>
    </row>
    <row r="140" spans="10:12" x14ac:dyDescent="0.25">
      <c r="J140" s="86" t="s">
        <v>593</v>
      </c>
      <c r="K140" s="65">
        <v>8</v>
      </c>
      <c r="L140" s="60">
        <f t="shared" si="2"/>
        <v>2.8298549699327909E-3</v>
      </c>
    </row>
    <row r="141" spans="10:12" x14ac:dyDescent="0.25">
      <c r="J141" s="86" t="s">
        <v>447</v>
      </c>
      <c r="K141" s="65">
        <v>8</v>
      </c>
      <c r="L141" s="60">
        <f t="shared" si="2"/>
        <v>2.8298549699327909E-3</v>
      </c>
    </row>
    <row r="142" spans="10:12" x14ac:dyDescent="0.25">
      <c r="J142" s="86" t="s">
        <v>148</v>
      </c>
      <c r="K142" s="65">
        <v>8</v>
      </c>
      <c r="L142" s="60">
        <f t="shared" si="2"/>
        <v>2.8298549699327909E-3</v>
      </c>
    </row>
    <row r="143" spans="10:12" x14ac:dyDescent="0.25">
      <c r="J143" s="86" t="s">
        <v>167</v>
      </c>
      <c r="K143" s="65">
        <v>8</v>
      </c>
      <c r="L143" s="60">
        <f t="shared" si="2"/>
        <v>2.8298549699327909E-3</v>
      </c>
    </row>
    <row r="144" spans="10:12" x14ac:dyDescent="0.25">
      <c r="J144" s="86" t="s">
        <v>465</v>
      </c>
      <c r="K144" s="65">
        <v>8</v>
      </c>
      <c r="L144" s="60">
        <f t="shared" si="2"/>
        <v>2.8298549699327909E-3</v>
      </c>
    </row>
    <row r="145" spans="10:12" x14ac:dyDescent="0.25">
      <c r="J145" s="86" t="s">
        <v>391</v>
      </c>
      <c r="K145" s="65">
        <v>8</v>
      </c>
      <c r="L145" s="60">
        <f t="shared" si="2"/>
        <v>2.8298549699327909E-3</v>
      </c>
    </row>
    <row r="146" spans="10:12" x14ac:dyDescent="0.25">
      <c r="J146" s="86" t="s">
        <v>172</v>
      </c>
      <c r="K146" s="65">
        <v>8</v>
      </c>
      <c r="L146" s="60">
        <f t="shared" si="2"/>
        <v>2.8298549699327909E-3</v>
      </c>
    </row>
    <row r="147" spans="10:12" x14ac:dyDescent="0.25">
      <c r="J147" s="86" t="s">
        <v>371</v>
      </c>
      <c r="K147" s="65">
        <v>8</v>
      </c>
      <c r="L147" s="60">
        <f t="shared" si="2"/>
        <v>2.8298549699327909E-3</v>
      </c>
    </row>
    <row r="148" spans="10:12" x14ac:dyDescent="0.25">
      <c r="J148" s="86" t="s">
        <v>481</v>
      </c>
      <c r="K148" s="65">
        <v>8</v>
      </c>
      <c r="L148" s="60">
        <f t="shared" si="2"/>
        <v>2.8298549699327909E-3</v>
      </c>
    </row>
    <row r="149" spans="10:12" x14ac:dyDescent="0.25">
      <c r="J149" s="86" t="s">
        <v>597</v>
      </c>
      <c r="K149" s="65">
        <v>7</v>
      </c>
      <c r="L149" s="60">
        <f t="shared" si="2"/>
        <v>2.4761230986911922E-3</v>
      </c>
    </row>
    <row r="150" spans="10:12" x14ac:dyDescent="0.25">
      <c r="J150" s="86" t="s">
        <v>88</v>
      </c>
      <c r="K150" s="65">
        <v>7</v>
      </c>
      <c r="L150" s="60">
        <f t="shared" si="2"/>
        <v>2.4761230986911922E-3</v>
      </c>
    </row>
    <row r="151" spans="10:12" x14ac:dyDescent="0.25">
      <c r="J151" s="86" t="s">
        <v>246</v>
      </c>
      <c r="K151" s="65">
        <v>7</v>
      </c>
      <c r="L151" s="60">
        <f t="shared" si="2"/>
        <v>2.4761230986911922E-3</v>
      </c>
    </row>
    <row r="152" spans="10:12" x14ac:dyDescent="0.25">
      <c r="J152" s="86" t="s">
        <v>403</v>
      </c>
      <c r="K152" s="65">
        <v>7</v>
      </c>
      <c r="L152" s="60">
        <f t="shared" si="2"/>
        <v>2.4761230986911922E-3</v>
      </c>
    </row>
    <row r="153" spans="10:12" x14ac:dyDescent="0.25">
      <c r="J153" s="86" t="s">
        <v>583</v>
      </c>
      <c r="K153" s="65">
        <v>7</v>
      </c>
      <c r="L153" s="60">
        <f t="shared" si="2"/>
        <v>2.4761230986911922E-3</v>
      </c>
    </row>
    <row r="154" spans="10:12" x14ac:dyDescent="0.25">
      <c r="J154" s="86" t="s">
        <v>453</v>
      </c>
      <c r="K154" s="65">
        <v>7</v>
      </c>
      <c r="L154" s="60">
        <f t="shared" si="2"/>
        <v>2.4761230986911922E-3</v>
      </c>
    </row>
    <row r="155" spans="10:12" x14ac:dyDescent="0.25">
      <c r="J155" s="86" t="s">
        <v>450</v>
      </c>
      <c r="K155" s="65">
        <v>7</v>
      </c>
      <c r="L155" s="60">
        <f t="shared" si="2"/>
        <v>2.4761230986911922E-3</v>
      </c>
    </row>
    <row r="156" spans="10:12" x14ac:dyDescent="0.25">
      <c r="J156" s="86" t="s">
        <v>423</v>
      </c>
      <c r="K156" s="65">
        <v>7</v>
      </c>
      <c r="L156" s="60">
        <f t="shared" si="2"/>
        <v>2.4761230986911922E-3</v>
      </c>
    </row>
    <row r="157" spans="10:12" x14ac:dyDescent="0.25">
      <c r="J157" s="86" t="s">
        <v>86</v>
      </c>
      <c r="K157" s="65">
        <v>7</v>
      </c>
      <c r="L157" s="60">
        <f t="shared" si="2"/>
        <v>2.4761230986911922E-3</v>
      </c>
    </row>
    <row r="158" spans="10:12" x14ac:dyDescent="0.25">
      <c r="J158" s="86" t="s">
        <v>355</v>
      </c>
      <c r="K158" s="65">
        <v>7</v>
      </c>
      <c r="L158" s="60">
        <f t="shared" si="2"/>
        <v>2.4761230986911922E-3</v>
      </c>
    </row>
    <row r="159" spans="10:12" x14ac:dyDescent="0.25">
      <c r="J159" s="86" t="s">
        <v>375</v>
      </c>
      <c r="K159" s="65">
        <v>7</v>
      </c>
      <c r="L159" s="60">
        <f t="shared" si="2"/>
        <v>2.4761230986911922E-3</v>
      </c>
    </row>
    <row r="160" spans="10:12" x14ac:dyDescent="0.25">
      <c r="J160" s="86" t="s">
        <v>143</v>
      </c>
      <c r="K160" s="65">
        <v>7</v>
      </c>
      <c r="L160" s="60">
        <f t="shared" si="2"/>
        <v>2.4761230986911922E-3</v>
      </c>
    </row>
    <row r="161" spans="10:12" x14ac:dyDescent="0.25">
      <c r="J161" s="86" t="s">
        <v>393</v>
      </c>
      <c r="K161" s="65">
        <v>7</v>
      </c>
      <c r="L161" s="60">
        <f t="shared" si="2"/>
        <v>2.4761230986911922E-3</v>
      </c>
    </row>
    <row r="162" spans="10:12" x14ac:dyDescent="0.25">
      <c r="J162" s="86" t="s">
        <v>243</v>
      </c>
      <c r="K162" s="65">
        <v>6</v>
      </c>
      <c r="L162" s="60">
        <f t="shared" si="2"/>
        <v>2.1223912274495934E-3</v>
      </c>
    </row>
    <row r="163" spans="10:12" x14ac:dyDescent="0.25">
      <c r="J163" s="86" t="s">
        <v>433</v>
      </c>
      <c r="K163" s="65">
        <v>6</v>
      </c>
      <c r="L163" s="60">
        <f t="shared" si="2"/>
        <v>2.1223912274495934E-3</v>
      </c>
    </row>
    <row r="164" spans="10:12" x14ac:dyDescent="0.25">
      <c r="J164" s="86" t="s">
        <v>484</v>
      </c>
      <c r="K164" s="65">
        <v>6</v>
      </c>
      <c r="L164" s="60">
        <f t="shared" si="2"/>
        <v>2.1223912274495934E-3</v>
      </c>
    </row>
    <row r="165" spans="10:12" x14ac:dyDescent="0.25">
      <c r="J165" s="86" t="s">
        <v>163</v>
      </c>
      <c r="K165" s="65">
        <v>6</v>
      </c>
      <c r="L165" s="60">
        <f t="shared" si="2"/>
        <v>2.1223912274495934E-3</v>
      </c>
    </row>
    <row r="166" spans="10:12" x14ac:dyDescent="0.25">
      <c r="J166" s="86" t="s">
        <v>102</v>
      </c>
      <c r="K166" s="65">
        <v>6</v>
      </c>
      <c r="L166" s="60">
        <f t="shared" si="2"/>
        <v>2.1223912274495934E-3</v>
      </c>
    </row>
    <row r="167" spans="10:12" x14ac:dyDescent="0.25">
      <c r="J167" s="86" t="s">
        <v>598</v>
      </c>
      <c r="K167" s="65">
        <v>6</v>
      </c>
      <c r="L167" s="60">
        <f t="shared" si="2"/>
        <v>2.1223912274495934E-3</v>
      </c>
    </row>
    <row r="168" spans="10:12" x14ac:dyDescent="0.25">
      <c r="J168" s="86" t="s">
        <v>332</v>
      </c>
      <c r="K168" s="65">
        <v>6</v>
      </c>
      <c r="L168" s="60">
        <f t="shared" si="2"/>
        <v>2.1223912274495934E-3</v>
      </c>
    </row>
    <row r="169" spans="10:12" x14ac:dyDescent="0.25">
      <c r="J169" s="86" t="s">
        <v>486</v>
      </c>
      <c r="K169" s="65">
        <v>6</v>
      </c>
      <c r="L169" s="60">
        <f t="shared" si="2"/>
        <v>2.1223912274495934E-3</v>
      </c>
    </row>
    <row r="170" spans="10:12" x14ac:dyDescent="0.25">
      <c r="J170" s="86" t="s">
        <v>87</v>
      </c>
      <c r="K170" s="65">
        <v>6</v>
      </c>
      <c r="L170" s="60">
        <f t="shared" si="2"/>
        <v>2.1223912274495934E-3</v>
      </c>
    </row>
    <row r="171" spans="10:12" x14ac:dyDescent="0.25">
      <c r="J171" s="86" t="s">
        <v>397</v>
      </c>
      <c r="K171" s="65">
        <v>6</v>
      </c>
      <c r="L171" s="60">
        <f t="shared" si="2"/>
        <v>2.1223912274495934E-3</v>
      </c>
    </row>
    <row r="172" spans="10:12" x14ac:dyDescent="0.25">
      <c r="J172" s="86" t="s">
        <v>588</v>
      </c>
      <c r="K172" s="65">
        <v>6</v>
      </c>
      <c r="L172" s="60">
        <f>K172/2827</f>
        <v>2.1223912274495934E-3</v>
      </c>
    </row>
    <row r="173" spans="10:12" x14ac:dyDescent="0.25">
      <c r="J173" s="86" t="s">
        <v>435</v>
      </c>
      <c r="K173" s="65">
        <v>6</v>
      </c>
      <c r="L173" s="60">
        <f t="shared" ref="L173:L236" si="3">K173/2827</f>
        <v>2.1223912274495934E-3</v>
      </c>
    </row>
    <row r="174" spans="10:12" x14ac:dyDescent="0.25">
      <c r="J174" s="86" t="s">
        <v>127</v>
      </c>
      <c r="K174" s="65">
        <v>6</v>
      </c>
      <c r="L174" s="60">
        <f t="shared" si="3"/>
        <v>2.1223912274495934E-3</v>
      </c>
    </row>
    <row r="175" spans="10:12" x14ac:dyDescent="0.25">
      <c r="J175" s="86" t="s">
        <v>429</v>
      </c>
      <c r="K175" s="65">
        <v>6</v>
      </c>
      <c r="L175" s="60">
        <f t="shared" si="3"/>
        <v>2.1223912274495934E-3</v>
      </c>
    </row>
    <row r="176" spans="10:12" x14ac:dyDescent="0.25">
      <c r="J176" s="86" t="s">
        <v>111</v>
      </c>
      <c r="K176" s="65">
        <v>6</v>
      </c>
      <c r="L176" s="60">
        <f t="shared" si="3"/>
        <v>2.1223912274495934E-3</v>
      </c>
    </row>
    <row r="177" spans="10:12" x14ac:dyDescent="0.25">
      <c r="J177" s="86" t="s">
        <v>112</v>
      </c>
      <c r="K177" s="65">
        <v>6</v>
      </c>
      <c r="L177" s="60">
        <f t="shared" si="3"/>
        <v>2.1223912274495934E-3</v>
      </c>
    </row>
    <row r="178" spans="10:12" x14ac:dyDescent="0.25">
      <c r="J178" s="86" t="s">
        <v>582</v>
      </c>
      <c r="K178" s="65">
        <v>6</v>
      </c>
      <c r="L178" s="60">
        <f t="shared" si="3"/>
        <v>2.1223912274495934E-3</v>
      </c>
    </row>
    <row r="179" spans="10:12" x14ac:dyDescent="0.25">
      <c r="J179" s="86" t="s">
        <v>602</v>
      </c>
      <c r="K179" s="65">
        <v>5</v>
      </c>
      <c r="L179" s="60">
        <f t="shared" si="3"/>
        <v>1.7686593562079944E-3</v>
      </c>
    </row>
    <row r="180" spans="10:12" x14ac:dyDescent="0.25">
      <c r="J180" s="86" t="s">
        <v>594</v>
      </c>
      <c r="K180" s="65">
        <v>5</v>
      </c>
      <c r="L180" s="60">
        <f t="shared" si="3"/>
        <v>1.7686593562079944E-3</v>
      </c>
    </row>
    <row r="181" spans="10:12" x14ac:dyDescent="0.25">
      <c r="J181" s="86" t="s">
        <v>586</v>
      </c>
      <c r="K181" s="65">
        <v>5</v>
      </c>
      <c r="L181" s="60">
        <f t="shared" si="3"/>
        <v>1.7686593562079944E-3</v>
      </c>
    </row>
    <row r="182" spans="10:12" x14ac:dyDescent="0.25">
      <c r="J182" s="86" t="s">
        <v>395</v>
      </c>
      <c r="K182" s="65">
        <v>5</v>
      </c>
      <c r="L182" s="60">
        <f t="shared" si="3"/>
        <v>1.7686593562079944E-3</v>
      </c>
    </row>
    <row r="183" spans="10:12" x14ac:dyDescent="0.25">
      <c r="J183" s="86" t="s">
        <v>458</v>
      </c>
      <c r="K183" s="65">
        <v>5</v>
      </c>
      <c r="L183" s="60">
        <f t="shared" si="3"/>
        <v>1.7686593562079944E-3</v>
      </c>
    </row>
    <row r="184" spans="10:12" x14ac:dyDescent="0.25">
      <c r="J184" s="86" t="s">
        <v>579</v>
      </c>
      <c r="K184" s="65">
        <v>5</v>
      </c>
      <c r="L184" s="60">
        <f t="shared" si="3"/>
        <v>1.7686593562079944E-3</v>
      </c>
    </row>
    <row r="185" spans="10:12" x14ac:dyDescent="0.25">
      <c r="J185" s="86" t="s">
        <v>171</v>
      </c>
      <c r="K185" s="65">
        <v>5</v>
      </c>
      <c r="L185" s="60">
        <f t="shared" si="3"/>
        <v>1.7686593562079944E-3</v>
      </c>
    </row>
    <row r="186" spans="10:12" x14ac:dyDescent="0.25">
      <c r="J186" s="86" t="s">
        <v>389</v>
      </c>
      <c r="K186" s="65">
        <v>5</v>
      </c>
      <c r="L186" s="60">
        <f t="shared" si="3"/>
        <v>1.7686593562079944E-3</v>
      </c>
    </row>
    <row r="187" spans="10:12" x14ac:dyDescent="0.25">
      <c r="J187" s="86" t="s">
        <v>432</v>
      </c>
      <c r="K187" s="65">
        <v>5</v>
      </c>
      <c r="L187" s="60">
        <f t="shared" si="3"/>
        <v>1.7686593562079944E-3</v>
      </c>
    </row>
    <row r="188" spans="10:12" x14ac:dyDescent="0.25">
      <c r="J188" s="86" t="s">
        <v>466</v>
      </c>
      <c r="K188" s="65">
        <v>5</v>
      </c>
      <c r="L188" s="60">
        <f t="shared" si="3"/>
        <v>1.7686593562079944E-3</v>
      </c>
    </row>
    <row r="189" spans="10:12" x14ac:dyDescent="0.25">
      <c r="J189" s="86" t="s">
        <v>339</v>
      </c>
      <c r="K189" s="65">
        <v>5</v>
      </c>
      <c r="L189" s="60">
        <f t="shared" si="3"/>
        <v>1.7686593562079944E-3</v>
      </c>
    </row>
    <row r="190" spans="10:12" x14ac:dyDescent="0.25">
      <c r="J190" s="86" t="s">
        <v>146</v>
      </c>
      <c r="K190" s="65">
        <v>5</v>
      </c>
      <c r="L190" s="60">
        <f t="shared" si="3"/>
        <v>1.7686593562079944E-3</v>
      </c>
    </row>
    <row r="191" spans="10:12" x14ac:dyDescent="0.25">
      <c r="J191" s="86" t="s">
        <v>95</v>
      </c>
      <c r="K191" s="65">
        <v>5</v>
      </c>
      <c r="L191" s="60">
        <f t="shared" si="3"/>
        <v>1.7686593562079944E-3</v>
      </c>
    </row>
    <row r="192" spans="10:12" x14ac:dyDescent="0.25">
      <c r="J192" s="86" t="s">
        <v>378</v>
      </c>
      <c r="K192" s="65">
        <v>5</v>
      </c>
      <c r="L192" s="60">
        <f t="shared" si="3"/>
        <v>1.7686593562079944E-3</v>
      </c>
    </row>
    <row r="193" spans="10:12" x14ac:dyDescent="0.25">
      <c r="J193" s="86" t="s">
        <v>105</v>
      </c>
      <c r="K193" s="65">
        <v>5</v>
      </c>
      <c r="L193" s="60">
        <f t="shared" si="3"/>
        <v>1.7686593562079944E-3</v>
      </c>
    </row>
    <row r="194" spans="10:12" x14ac:dyDescent="0.25">
      <c r="J194" s="86" t="s">
        <v>587</v>
      </c>
      <c r="K194" s="65">
        <v>5</v>
      </c>
      <c r="L194" s="60">
        <f t="shared" si="3"/>
        <v>1.7686593562079944E-3</v>
      </c>
    </row>
    <row r="195" spans="10:12" x14ac:dyDescent="0.25">
      <c r="J195" s="86" t="s">
        <v>362</v>
      </c>
      <c r="K195" s="65">
        <v>5</v>
      </c>
      <c r="L195" s="60">
        <f t="shared" si="3"/>
        <v>1.7686593562079944E-3</v>
      </c>
    </row>
    <row r="196" spans="10:12" x14ac:dyDescent="0.25">
      <c r="J196" s="86" t="s">
        <v>636</v>
      </c>
      <c r="K196" s="65">
        <v>5</v>
      </c>
      <c r="L196" s="60">
        <f t="shared" si="3"/>
        <v>1.7686593562079944E-3</v>
      </c>
    </row>
    <row r="197" spans="10:12" x14ac:dyDescent="0.25">
      <c r="J197" s="86" t="s">
        <v>170</v>
      </c>
      <c r="K197" s="65">
        <v>5</v>
      </c>
      <c r="L197" s="60">
        <f t="shared" si="3"/>
        <v>1.7686593562079944E-3</v>
      </c>
    </row>
    <row r="198" spans="10:12" x14ac:dyDescent="0.25">
      <c r="J198" s="86" t="s">
        <v>340</v>
      </c>
      <c r="K198" s="65">
        <v>4</v>
      </c>
      <c r="L198" s="60">
        <f t="shared" si="3"/>
        <v>1.4149274849663955E-3</v>
      </c>
    </row>
    <row r="199" spans="10:12" x14ac:dyDescent="0.25">
      <c r="J199" s="86" t="s">
        <v>470</v>
      </c>
      <c r="K199" s="65">
        <v>4</v>
      </c>
      <c r="L199" s="60">
        <f t="shared" si="3"/>
        <v>1.4149274849663955E-3</v>
      </c>
    </row>
    <row r="200" spans="10:12" x14ac:dyDescent="0.25">
      <c r="J200" s="86" t="s">
        <v>250</v>
      </c>
      <c r="K200" s="65">
        <v>4</v>
      </c>
      <c r="L200" s="60">
        <f t="shared" si="3"/>
        <v>1.4149274849663955E-3</v>
      </c>
    </row>
    <row r="201" spans="10:12" x14ac:dyDescent="0.25">
      <c r="J201" s="86" t="s">
        <v>396</v>
      </c>
      <c r="K201" s="65">
        <v>4</v>
      </c>
      <c r="L201" s="60">
        <f t="shared" si="3"/>
        <v>1.4149274849663955E-3</v>
      </c>
    </row>
    <row r="202" spans="10:12" x14ac:dyDescent="0.25">
      <c r="J202" s="86" t="s">
        <v>189</v>
      </c>
      <c r="K202" s="65">
        <v>4</v>
      </c>
      <c r="L202" s="60">
        <f t="shared" si="3"/>
        <v>1.4149274849663955E-3</v>
      </c>
    </row>
    <row r="203" spans="10:12" x14ac:dyDescent="0.25">
      <c r="J203" s="86" t="s">
        <v>360</v>
      </c>
      <c r="K203" s="65">
        <v>4</v>
      </c>
      <c r="L203" s="60">
        <f t="shared" si="3"/>
        <v>1.4149274849663955E-3</v>
      </c>
    </row>
    <row r="204" spans="10:12" x14ac:dyDescent="0.25">
      <c r="J204" s="86" t="s">
        <v>459</v>
      </c>
      <c r="K204" s="65">
        <v>4</v>
      </c>
      <c r="L204" s="60">
        <f t="shared" si="3"/>
        <v>1.4149274849663955E-3</v>
      </c>
    </row>
    <row r="205" spans="10:12" x14ac:dyDescent="0.25">
      <c r="J205" s="86" t="s">
        <v>128</v>
      </c>
      <c r="K205" s="65">
        <v>4</v>
      </c>
      <c r="L205" s="60">
        <f t="shared" si="3"/>
        <v>1.4149274849663955E-3</v>
      </c>
    </row>
    <row r="206" spans="10:12" x14ac:dyDescent="0.25">
      <c r="J206" s="86" t="s">
        <v>461</v>
      </c>
      <c r="K206" s="65">
        <v>4</v>
      </c>
      <c r="L206" s="60">
        <f t="shared" si="3"/>
        <v>1.4149274849663955E-3</v>
      </c>
    </row>
    <row r="207" spans="10:12" x14ac:dyDescent="0.25">
      <c r="J207" s="86" t="s">
        <v>392</v>
      </c>
      <c r="K207" s="65">
        <v>4</v>
      </c>
      <c r="L207" s="60">
        <f t="shared" si="3"/>
        <v>1.4149274849663955E-3</v>
      </c>
    </row>
    <row r="208" spans="10:12" x14ac:dyDescent="0.25">
      <c r="J208" s="86" t="s">
        <v>595</v>
      </c>
      <c r="K208" s="65">
        <v>4</v>
      </c>
      <c r="L208" s="60">
        <f t="shared" si="3"/>
        <v>1.4149274849663955E-3</v>
      </c>
    </row>
    <row r="209" spans="10:12" x14ac:dyDescent="0.25">
      <c r="J209" s="86" t="s">
        <v>130</v>
      </c>
      <c r="K209" s="65">
        <v>4</v>
      </c>
      <c r="L209" s="60">
        <f t="shared" si="3"/>
        <v>1.4149274849663955E-3</v>
      </c>
    </row>
    <row r="210" spans="10:12" x14ac:dyDescent="0.25">
      <c r="J210" s="86" t="s">
        <v>121</v>
      </c>
      <c r="K210" s="65">
        <v>4</v>
      </c>
      <c r="L210" s="60">
        <f t="shared" si="3"/>
        <v>1.4149274849663955E-3</v>
      </c>
    </row>
    <row r="211" spans="10:12" x14ac:dyDescent="0.25">
      <c r="J211" s="86" t="s">
        <v>462</v>
      </c>
      <c r="K211" s="65">
        <v>4</v>
      </c>
      <c r="L211" s="60">
        <f t="shared" si="3"/>
        <v>1.4149274849663955E-3</v>
      </c>
    </row>
    <row r="212" spans="10:12" x14ac:dyDescent="0.25">
      <c r="J212" s="86" t="s">
        <v>485</v>
      </c>
      <c r="K212" s="65">
        <v>4</v>
      </c>
      <c r="L212" s="60">
        <f t="shared" si="3"/>
        <v>1.4149274849663955E-3</v>
      </c>
    </row>
    <row r="213" spans="10:12" x14ac:dyDescent="0.25">
      <c r="J213" s="86" t="s">
        <v>463</v>
      </c>
      <c r="K213" s="65">
        <v>4</v>
      </c>
      <c r="L213" s="60">
        <f t="shared" si="3"/>
        <v>1.4149274849663955E-3</v>
      </c>
    </row>
    <row r="214" spans="10:12" x14ac:dyDescent="0.25">
      <c r="J214" s="86" t="s">
        <v>473</v>
      </c>
      <c r="K214" s="65">
        <v>4</v>
      </c>
      <c r="L214" s="60">
        <f t="shared" si="3"/>
        <v>1.4149274849663955E-3</v>
      </c>
    </row>
    <row r="215" spans="10:12" x14ac:dyDescent="0.25">
      <c r="J215" s="86" t="s">
        <v>730</v>
      </c>
      <c r="K215" s="65">
        <v>4</v>
      </c>
      <c r="L215" s="60">
        <f t="shared" si="3"/>
        <v>1.4149274849663955E-3</v>
      </c>
    </row>
    <row r="216" spans="10:12" x14ac:dyDescent="0.25">
      <c r="J216" s="86" t="s">
        <v>361</v>
      </c>
      <c r="K216" s="65">
        <v>4</v>
      </c>
      <c r="L216" s="60">
        <f t="shared" si="3"/>
        <v>1.4149274849663955E-3</v>
      </c>
    </row>
    <row r="217" spans="10:12" x14ac:dyDescent="0.25">
      <c r="J217" s="86" t="s">
        <v>329</v>
      </c>
      <c r="K217" s="65">
        <v>4</v>
      </c>
      <c r="L217" s="60">
        <f t="shared" si="3"/>
        <v>1.4149274849663955E-3</v>
      </c>
    </row>
    <row r="218" spans="10:12" x14ac:dyDescent="0.25">
      <c r="J218" s="86" t="s">
        <v>616</v>
      </c>
      <c r="K218" s="65">
        <v>4</v>
      </c>
      <c r="L218" s="60">
        <f t="shared" si="3"/>
        <v>1.4149274849663955E-3</v>
      </c>
    </row>
    <row r="219" spans="10:12" x14ac:dyDescent="0.25">
      <c r="J219" s="86" t="s">
        <v>343</v>
      </c>
      <c r="K219" s="65">
        <v>4</v>
      </c>
      <c r="L219" s="60">
        <f t="shared" si="3"/>
        <v>1.4149274849663955E-3</v>
      </c>
    </row>
    <row r="220" spans="10:12" x14ac:dyDescent="0.25">
      <c r="J220" s="86" t="s">
        <v>642</v>
      </c>
      <c r="K220" s="65">
        <v>3</v>
      </c>
      <c r="L220" s="60">
        <f t="shared" si="3"/>
        <v>1.0611956137247967E-3</v>
      </c>
    </row>
    <row r="221" spans="10:12" x14ac:dyDescent="0.25">
      <c r="J221" s="86" t="s">
        <v>584</v>
      </c>
      <c r="K221" s="65">
        <v>3</v>
      </c>
      <c r="L221" s="60">
        <f t="shared" si="3"/>
        <v>1.0611956137247967E-3</v>
      </c>
    </row>
    <row r="222" spans="10:12" x14ac:dyDescent="0.25">
      <c r="J222" s="86" t="s">
        <v>460</v>
      </c>
      <c r="K222" s="65">
        <v>3</v>
      </c>
      <c r="L222" s="60">
        <f t="shared" si="3"/>
        <v>1.0611956137247967E-3</v>
      </c>
    </row>
    <row r="223" spans="10:12" x14ac:dyDescent="0.25">
      <c r="J223" s="86" t="s">
        <v>342</v>
      </c>
      <c r="K223" s="65">
        <v>3</v>
      </c>
      <c r="L223" s="60">
        <f t="shared" si="3"/>
        <v>1.0611956137247967E-3</v>
      </c>
    </row>
    <row r="224" spans="10:12" x14ac:dyDescent="0.25">
      <c r="J224" s="86" t="s">
        <v>509</v>
      </c>
      <c r="K224" s="65">
        <v>3</v>
      </c>
      <c r="L224" s="60">
        <f t="shared" si="3"/>
        <v>1.0611956137247967E-3</v>
      </c>
    </row>
    <row r="225" spans="10:12" x14ac:dyDescent="0.25">
      <c r="J225" s="86" t="s">
        <v>729</v>
      </c>
      <c r="K225" s="65">
        <v>3</v>
      </c>
      <c r="L225" s="60">
        <f t="shared" si="3"/>
        <v>1.0611956137247967E-3</v>
      </c>
    </row>
    <row r="226" spans="10:12" x14ac:dyDescent="0.25">
      <c r="J226" s="86" t="s">
        <v>578</v>
      </c>
      <c r="K226" s="65">
        <v>3</v>
      </c>
      <c r="L226" s="60">
        <f t="shared" si="3"/>
        <v>1.0611956137247967E-3</v>
      </c>
    </row>
    <row r="227" spans="10:12" x14ac:dyDescent="0.25">
      <c r="J227" s="86" t="s">
        <v>364</v>
      </c>
      <c r="K227" s="65">
        <v>3</v>
      </c>
      <c r="L227" s="60">
        <f t="shared" si="3"/>
        <v>1.0611956137247967E-3</v>
      </c>
    </row>
    <row r="228" spans="10:12" x14ac:dyDescent="0.25">
      <c r="J228" s="86" t="s">
        <v>589</v>
      </c>
      <c r="K228" s="65">
        <v>3</v>
      </c>
      <c r="L228" s="60">
        <f t="shared" si="3"/>
        <v>1.0611956137247967E-3</v>
      </c>
    </row>
    <row r="229" spans="10:12" x14ac:dyDescent="0.25">
      <c r="J229" s="86" t="s">
        <v>387</v>
      </c>
      <c r="K229" s="65">
        <v>3</v>
      </c>
      <c r="L229" s="60">
        <f t="shared" si="3"/>
        <v>1.0611956137247967E-3</v>
      </c>
    </row>
    <row r="230" spans="10:12" x14ac:dyDescent="0.25">
      <c r="J230" s="86" t="s">
        <v>326</v>
      </c>
      <c r="K230" s="65">
        <v>3</v>
      </c>
      <c r="L230" s="60">
        <f t="shared" si="3"/>
        <v>1.0611956137247967E-3</v>
      </c>
    </row>
    <row r="231" spans="10:12" x14ac:dyDescent="0.25">
      <c r="J231" s="86" t="s">
        <v>467</v>
      </c>
      <c r="K231" s="65">
        <v>3</v>
      </c>
      <c r="L231" s="60">
        <f t="shared" si="3"/>
        <v>1.0611956137247967E-3</v>
      </c>
    </row>
    <row r="232" spans="10:12" x14ac:dyDescent="0.25">
      <c r="J232" s="86" t="s">
        <v>169</v>
      </c>
      <c r="K232" s="65">
        <v>3</v>
      </c>
      <c r="L232" s="60">
        <f t="shared" si="3"/>
        <v>1.0611956137247967E-3</v>
      </c>
    </row>
    <row r="233" spans="10:12" x14ac:dyDescent="0.25">
      <c r="J233" s="86" t="s">
        <v>356</v>
      </c>
      <c r="K233" s="65">
        <v>3</v>
      </c>
      <c r="L233" s="60">
        <f t="shared" si="3"/>
        <v>1.0611956137247967E-3</v>
      </c>
    </row>
    <row r="234" spans="10:12" x14ac:dyDescent="0.25">
      <c r="J234" s="86" t="s">
        <v>388</v>
      </c>
      <c r="K234" s="65">
        <v>3</v>
      </c>
      <c r="L234" s="60">
        <f t="shared" si="3"/>
        <v>1.0611956137247967E-3</v>
      </c>
    </row>
    <row r="235" spans="10:12" x14ac:dyDescent="0.25">
      <c r="J235" s="86" t="s">
        <v>600</v>
      </c>
      <c r="K235" s="65">
        <v>3</v>
      </c>
      <c r="L235" s="60">
        <f t="shared" si="3"/>
        <v>1.0611956137247967E-3</v>
      </c>
    </row>
    <row r="236" spans="10:12" x14ac:dyDescent="0.25">
      <c r="J236" s="86" t="s">
        <v>365</v>
      </c>
      <c r="K236" s="65">
        <v>3</v>
      </c>
      <c r="L236" s="60">
        <f t="shared" si="3"/>
        <v>1.0611956137247967E-3</v>
      </c>
    </row>
    <row r="237" spans="10:12" x14ac:dyDescent="0.25">
      <c r="J237" s="86" t="s">
        <v>353</v>
      </c>
      <c r="K237" s="65">
        <v>3</v>
      </c>
      <c r="L237" s="60">
        <f t="shared" ref="L237:L297" si="4">K237/2827</f>
        <v>1.0611956137247967E-3</v>
      </c>
    </row>
    <row r="238" spans="10:12" x14ac:dyDescent="0.25">
      <c r="J238" s="86" t="s">
        <v>358</v>
      </c>
      <c r="K238" s="65">
        <v>3</v>
      </c>
      <c r="L238" s="60">
        <f t="shared" si="4"/>
        <v>1.0611956137247967E-3</v>
      </c>
    </row>
    <row r="239" spans="10:12" x14ac:dyDescent="0.25">
      <c r="J239" s="86" t="s">
        <v>394</v>
      </c>
      <c r="K239" s="65">
        <v>3</v>
      </c>
      <c r="L239" s="60">
        <f t="shared" si="4"/>
        <v>1.0611956137247967E-3</v>
      </c>
    </row>
    <row r="240" spans="10:12" x14ac:dyDescent="0.25">
      <c r="J240" s="86" t="s">
        <v>471</v>
      </c>
      <c r="K240" s="65">
        <v>3</v>
      </c>
      <c r="L240" s="60">
        <f t="shared" si="4"/>
        <v>1.0611956137247967E-3</v>
      </c>
    </row>
    <row r="241" spans="10:12" x14ac:dyDescent="0.25">
      <c r="J241" s="86" t="s">
        <v>334</v>
      </c>
      <c r="K241" s="65">
        <v>3</v>
      </c>
      <c r="L241" s="60">
        <f t="shared" si="4"/>
        <v>1.0611956137247967E-3</v>
      </c>
    </row>
    <row r="242" spans="10:12" x14ac:dyDescent="0.25">
      <c r="J242" s="86" t="s">
        <v>590</v>
      </c>
      <c r="K242" s="65">
        <v>3</v>
      </c>
      <c r="L242" s="60">
        <f t="shared" si="4"/>
        <v>1.0611956137247967E-3</v>
      </c>
    </row>
    <row r="243" spans="10:12" x14ac:dyDescent="0.25">
      <c r="J243" s="86" t="s">
        <v>359</v>
      </c>
      <c r="K243" s="65">
        <v>3</v>
      </c>
      <c r="L243" s="60">
        <f t="shared" si="4"/>
        <v>1.0611956137247967E-3</v>
      </c>
    </row>
    <row r="244" spans="10:12" x14ac:dyDescent="0.25">
      <c r="J244" s="86" t="s">
        <v>575</v>
      </c>
      <c r="K244" s="65">
        <v>3</v>
      </c>
      <c r="L244" s="60">
        <f t="shared" si="4"/>
        <v>1.0611956137247967E-3</v>
      </c>
    </row>
    <row r="245" spans="10:12" x14ac:dyDescent="0.25">
      <c r="J245" s="86" t="s">
        <v>363</v>
      </c>
      <c r="K245" s="65">
        <v>3</v>
      </c>
      <c r="L245" s="60">
        <f t="shared" si="4"/>
        <v>1.0611956137247967E-3</v>
      </c>
    </row>
    <row r="246" spans="10:12" x14ac:dyDescent="0.25">
      <c r="J246" s="86" t="s">
        <v>637</v>
      </c>
      <c r="K246" s="65">
        <v>2</v>
      </c>
      <c r="L246" s="60">
        <f t="shared" si="4"/>
        <v>7.0746374248319773E-4</v>
      </c>
    </row>
    <row r="247" spans="10:12" x14ac:dyDescent="0.25">
      <c r="J247" s="86" t="s">
        <v>580</v>
      </c>
      <c r="K247" s="65">
        <v>2</v>
      </c>
      <c r="L247" s="60">
        <f t="shared" si="4"/>
        <v>7.0746374248319773E-4</v>
      </c>
    </row>
    <row r="248" spans="10:12" x14ac:dyDescent="0.25">
      <c r="J248" s="86" t="s">
        <v>406</v>
      </c>
      <c r="K248" s="65">
        <v>2</v>
      </c>
      <c r="L248" s="60">
        <f t="shared" si="4"/>
        <v>7.0746374248319773E-4</v>
      </c>
    </row>
    <row r="249" spans="10:12" x14ac:dyDescent="0.25">
      <c r="J249" s="86" t="s">
        <v>638</v>
      </c>
      <c r="K249" s="65">
        <v>2</v>
      </c>
      <c r="L249" s="60">
        <f t="shared" si="4"/>
        <v>7.0746374248319773E-4</v>
      </c>
    </row>
    <row r="250" spans="10:12" x14ac:dyDescent="0.25">
      <c r="J250" s="86" t="s">
        <v>639</v>
      </c>
      <c r="K250" s="65">
        <v>2</v>
      </c>
      <c r="L250" s="60">
        <f t="shared" si="4"/>
        <v>7.0746374248319773E-4</v>
      </c>
    </row>
    <row r="251" spans="10:12" x14ac:dyDescent="0.25">
      <c r="J251" s="86" t="s">
        <v>577</v>
      </c>
      <c r="K251" s="65">
        <v>2</v>
      </c>
      <c r="L251" s="60">
        <f t="shared" si="4"/>
        <v>7.0746374248319773E-4</v>
      </c>
    </row>
    <row r="252" spans="10:12" x14ac:dyDescent="0.25">
      <c r="J252" s="86" t="s">
        <v>821</v>
      </c>
      <c r="K252" s="65">
        <v>2</v>
      </c>
      <c r="L252" s="60">
        <f t="shared" si="4"/>
        <v>7.0746374248319773E-4</v>
      </c>
    </row>
    <row r="253" spans="10:12" x14ac:dyDescent="0.25">
      <c r="J253" s="86" t="s">
        <v>601</v>
      </c>
      <c r="K253" s="65">
        <v>2</v>
      </c>
      <c r="L253" s="60">
        <f t="shared" si="4"/>
        <v>7.0746374248319773E-4</v>
      </c>
    </row>
    <row r="254" spans="10:12" x14ac:dyDescent="0.25">
      <c r="J254" s="86" t="s">
        <v>390</v>
      </c>
      <c r="K254" s="65">
        <v>2</v>
      </c>
      <c r="L254" s="60">
        <f t="shared" si="4"/>
        <v>7.0746374248319773E-4</v>
      </c>
    </row>
    <row r="255" spans="10:12" x14ac:dyDescent="0.25">
      <c r="J255" s="86" t="s">
        <v>511</v>
      </c>
      <c r="K255" s="65">
        <v>2</v>
      </c>
      <c r="L255" s="60">
        <f t="shared" si="4"/>
        <v>7.0746374248319773E-4</v>
      </c>
    </row>
    <row r="256" spans="10:12" x14ac:dyDescent="0.25">
      <c r="J256" s="86" t="s">
        <v>740</v>
      </c>
      <c r="K256" s="65">
        <v>2</v>
      </c>
      <c r="L256" s="60">
        <f t="shared" si="4"/>
        <v>7.0746374248319773E-4</v>
      </c>
    </row>
    <row r="257" spans="10:12" x14ac:dyDescent="0.25">
      <c r="J257" s="86" t="s">
        <v>468</v>
      </c>
      <c r="K257" s="65">
        <v>2</v>
      </c>
      <c r="L257" s="60">
        <f t="shared" si="4"/>
        <v>7.0746374248319773E-4</v>
      </c>
    </row>
    <row r="258" spans="10:12" x14ac:dyDescent="0.25">
      <c r="J258" s="86" t="s">
        <v>825</v>
      </c>
      <c r="K258" s="65">
        <v>2</v>
      </c>
      <c r="L258" s="60">
        <f t="shared" si="4"/>
        <v>7.0746374248319773E-4</v>
      </c>
    </row>
    <row r="259" spans="10:12" x14ac:dyDescent="0.25">
      <c r="J259" s="86" t="s">
        <v>464</v>
      </c>
      <c r="K259" s="65">
        <v>2</v>
      </c>
      <c r="L259" s="60">
        <f t="shared" si="4"/>
        <v>7.0746374248319773E-4</v>
      </c>
    </row>
    <row r="260" spans="10:12" x14ac:dyDescent="0.25">
      <c r="J260" s="86" t="s">
        <v>405</v>
      </c>
      <c r="K260" s="65">
        <v>2</v>
      </c>
      <c r="L260" s="60">
        <f t="shared" si="4"/>
        <v>7.0746374248319773E-4</v>
      </c>
    </row>
    <row r="261" spans="10:12" x14ac:dyDescent="0.25">
      <c r="J261" s="86" t="s">
        <v>333</v>
      </c>
      <c r="K261" s="65">
        <v>2</v>
      </c>
      <c r="L261" s="60">
        <f t="shared" si="4"/>
        <v>7.0746374248319773E-4</v>
      </c>
    </row>
    <row r="262" spans="10:12" x14ac:dyDescent="0.25">
      <c r="J262" s="86" t="s">
        <v>726</v>
      </c>
      <c r="K262" s="65">
        <v>2</v>
      </c>
      <c r="L262" s="60">
        <f t="shared" si="4"/>
        <v>7.0746374248319773E-4</v>
      </c>
    </row>
    <row r="263" spans="10:12" x14ac:dyDescent="0.25">
      <c r="J263" s="86" t="s">
        <v>731</v>
      </c>
      <c r="K263" s="65">
        <v>2</v>
      </c>
      <c r="L263" s="60">
        <f t="shared" si="4"/>
        <v>7.0746374248319773E-4</v>
      </c>
    </row>
    <row r="264" spans="10:12" x14ac:dyDescent="0.25">
      <c r="J264" s="86" t="s">
        <v>383</v>
      </c>
      <c r="K264" s="65">
        <v>2</v>
      </c>
      <c r="L264" s="60">
        <f t="shared" si="4"/>
        <v>7.0746374248319773E-4</v>
      </c>
    </row>
    <row r="265" spans="10:12" x14ac:dyDescent="0.25">
      <c r="J265" s="86" t="s">
        <v>818</v>
      </c>
      <c r="K265" s="65">
        <v>2</v>
      </c>
      <c r="L265" s="60">
        <f t="shared" si="4"/>
        <v>7.0746374248319773E-4</v>
      </c>
    </row>
    <row r="266" spans="10:12" x14ac:dyDescent="0.25">
      <c r="J266" s="86" t="s">
        <v>446</v>
      </c>
      <c r="K266" s="65">
        <v>2</v>
      </c>
      <c r="L266" s="60">
        <f t="shared" si="4"/>
        <v>7.0746374248319773E-4</v>
      </c>
    </row>
    <row r="267" spans="10:12" x14ac:dyDescent="0.25">
      <c r="J267" s="86" t="s">
        <v>514</v>
      </c>
      <c r="K267" s="65">
        <v>2</v>
      </c>
      <c r="L267" s="60">
        <f t="shared" si="4"/>
        <v>7.0746374248319773E-4</v>
      </c>
    </row>
    <row r="268" spans="10:12" x14ac:dyDescent="0.25">
      <c r="J268" s="86" t="s">
        <v>354</v>
      </c>
      <c r="K268" s="65">
        <v>2</v>
      </c>
      <c r="L268" s="60">
        <f t="shared" si="4"/>
        <v>7.0746374248319773E-4</v>
      </c>
    </row>
    <row r="269" spans="10:12" x14ac:dyDescent="0.25">
      <c r="J269" s="86" t="s">
        <v>345</v>
      </c>
      <c r="K269" s="65">
        <v>2</v>
      </c>
      <c r="L269" s="60">
        <f t="shared" si="4"/>
        <v>7.0746374248319773E-4</v>
      </c>
    </row>
    <row r="270" spans="10:12" x14ac:dyDescent="0.25">
      <c r="J270" s="86" t="s">
        <v>735</v>
      </c>
      <c r="K270" s="65">
        <v>2</v>
      </c>
      <c r="L270" s="60">
        <f t="shared" si="4"/>
        <v>7.0746374248319773E-4</v>
      </c>
    </row>
    <row r="271" spans="10:12" x14ac:dyDescent="0.25">
      <c r="J271" s="86" t="s">
        <v>469</v>
      </c>
      <c r="K271" s="65">
        <v>1</v>
      </c>
      <c r="L271" s="60">
        <f t="shared" si="4"/>
        <v>3.5373187124159886E-4</v>
      </c>
    </row>
    <row r="272" spans="10:12" x14ac:dyDescent="0.25">
      <c r="J272" s="86" t="s">
        <v>472</v>
      </c>
      <c r="K272" s="65">
        <v>1</v>
      </c>
      <c r="L272" s="60">
        <f t="shared" si="4"/>
        <v>3.5373187124159886E-4</v>
      </c>
    </row>
    <row r="273" spans="10:12" x14ac:dyDescent="0.25">
      <c r="J273" s="86" t="s">
        <v>824</v>
      </c>
      <c r="K273" s="65">
        <v>1</v>
      </c>
      <c r="L273" s="60">
        <f t="shared" si="4"/>
        <v>3.5373187124159886E-4</v>
      </c>
    </row>
    <row r="274" spans="10:12" x14ac:dyDescent="0.25">
      <c r="J274" s="86" t="s">
        <v>733</v>
      </c>
      <c r="K274" s="65">
        <v>1</v>
      </c>
      <c r="L274" s="60">
        <f t="shared" si="4"/>
        <v>3.5373187124159886E-4</v>
      </c>
    </row>
    <row r="275" spans="10:12" x14ac:dyDescent="0.25">
      <c r="J275" s="86" t="s">
        <v>324</v>
      </c>
      <c r="K275" s="65">
        <v>1</v>
      </c>
      <c r="L275" s="60">
        <f t="shared" si="4"/>
        <v>3.5373187124159886E-4</v>
      </c>
    </row>
    <row r="276" spans="10:12" x14ac:dyDescent="0.25">
      <c r="J276" s="86" t="s">
        <v>734</v>
      </c>
      <c r="K276" s="65">
        <v>1</v>
      </c>
      <c r="L276" s="60">
        <f t="shared" si="4"/>
        <v>3.5373187124159886E-4</v>
      </c>
    </row>
    <row r="277" spans="10:12" x14ac:dyDescent="0.25">
      <c r="J277" s="86" t="s">
        <v>866</v>
      </c>
      <c r="K277" s="65">
        <v>1</v>
      </c>
      <c r="L277" s="60">
        <f t="shared" si="4"/>
        <v>3.5373187124159886E-4</v>
      </c>
    </row>
    <row r="278" spans="10:12" x14ac:dyDescent="0.25">
      <c r="J278" s="86" t="s">
        <v>826</v>
      </c>
      <c r="K278" s="65">
        <v>1</v>
      </c>
      <c r="L278" s="60">
        <f t="shared" si="4"/>
        <v>3.5373187124159886E-4</v>
      </c>
    </row>
    <row r="279" spans="10:12" x14ac:dyDescent="0.25">
      <c r="J279" s="86" t="s">
        <v>425</v>
      </c>
      <c r="K279" s="65">
        <v>1</v>
      </c>
      <c r="L279" s="60">
        <f t="shared" si="4"/>
        <v>3.5373187124159886E-4</v>
      </c>
    </row>
    <row r="280" spans="10:12" x14ac:dyDescent="0.25">
      <c r="J280" s="86" t="s">
        <v>732</v>
      </c>
      <c r="K280" s="65">
        <v>1</v>
      </c>
      <c r="L280" s="60">
        <f t="shared" si="4"/>
        <v>3.5373187124159886E-4</v>
      </c>
    </row>
    <row r="281" spans="10:12" x14ac:dyDescent="0.25">
      <c r="J281" s="86" t="s">
        <v>815</v>
      </c>
      <c r="K281" s="65">
        <v>1</v>
      </c>
      <c r="L281" s="60">
        <f t="shared" si="4"/>
        <v>3.5373187124159886E-4</v>
      </c>
    </row>
    <row r="282" spans="10:12" x14ac:dyDescent="0.25">
      <c r="J282" s="86" t="s">
        <v>867</v>
      </c>
      <c r="K282" s="65">
        <v>1</v>
      </c>
      <c r="L282" s="60">
        <f t="shared" si="4"/>
        <v>3.5373187124159886E-4</v>
      </c>
    </row>
    <row r="283" spans="10:12" x14ac:dyDescent="0.25">
      <c r="J283" s="86" t="s">
        <v>323</v>
      </c>
      <c r="K283" s="65">
        <v>1</v>
      </c>
      <c r="L283" s="60">
        <f t="shared" si="4"/>
        <v>3.5373187124159886E-4</v>
      </c>
    </row>
    <row r="284" spans="10:12" x14ac:dyDescent="0.25">
      <c r="J284" s="86" t="s">
        <v>728</v>
      </c>
      <c r="K284" s="65">
        <v>1</v>
      </c>
      <c r="L284" s="60">
        <f t="shared" si="4"/>
        <v>3.5373187124159886E-4</v>
      </c>
    </row>
    <row r="285" spans="10:12" x14ac:dyDescent="0.25">
      <c r="J285" s="86" t="s">
        <v>379</v>
      </c>
      <c r="K285" s="65">
        <v>1</v>
      </c>
      <c r="L285" s="60">
        <f t="shared" si="4"/>
        <v>3.5373187124159886E-4</v>
      </c>
    </row>
    <row r="286" spans="10:12" x14ac:dyDescent="0.25">
      <c r="J286" s="86" t="s">
        <v>819</v>
      </c>
      <c r="K286" s="65">
        <v>1</v>
      </c>
      <c r="L286" s="60">
        <f t="shared" si="4"/>
        <v>3.5373187124159886E-4</v>
      </c>
    </row>
    <row r="287" spans="10:12" x14ac:dyDescent="0.25">
      <c r="J287" s="86" t="s">
        <v>614</v>
      </c>
      <c r="K287" s="65">
        <v>1</v>
      </c>
      <c r="L287" s="60">
        <f t="shared" si="4"/>
        <v>3.5373187124159886E-4</v>
      </c>
    </row>
    <row r="288" spans="10:12" x14ac:dyDescent="0.25">
      <c r="J288" s="86" t="s">
        <v>822</v>
      </c>
      <c r="K288" s="65">
        <v>1</v>
      </c>
      <c r="L288" s="60">
        <f t="shared" si="4"/>
        <v>3.5373187124159886E-4</v>
      </c>
    </row>
    <row r="289" spans="10:12" x14ac:dyDescent="0.25">
      <c r="J289" s="86" t="s">
        <v>634</v>
      </c>
      <c r="K289" s="65">
        <v>1</v>
      </c>
      <c r="L289" s="60">
        <f t="shared" si="4"/>
        <v>3.5373187124159886E-4</v>
      </c>
    </row>
    <row r="290" spans="10:12" x14ac:dyDescent="0.25">
      <c r="J290" s="86" t="s">
        <v>585</v>
      </c>
      <c r="K290" s="65">
        <v>1</v>
      </c>
      <c r="L290" s="60">
        <f t="shared" si="4"/>
        <v>3.5373187124159886E-4</v>
      </c>
    </row>
    <row r="291" spans="10:12" x14ac:dyDescent="0.25">
      <c r="J291" s="86" t="s">
        <v>344</v>
      </c>
      <c r="K291" s="65">
        <v>1</v>
      </c>
      <c r="L291" s="60">
        <f t="shared" si="4"/>
        <v>3.5373187124159886E-4</v>
      </c>
    </row>
    <row r="292" spans="10:12" x14ac:dyDescent="0.25">
      <c r="J292" s="86" t="s">
        <v>517</v>
      </c>
      <c r="K292" s="65">
        <v>1</v>
      </c>
      <c r="L292" s="60">
        <f t="shared" si="4"/>
        <v>3.5373187124159886E-4</v>
      </c>
    </row>
    <row r="293" spans="10:12" x14ac:dyDescent="0.25">
      <c r="J293" s="86" t="s">
        <v>739</v>
      </c>
      <c r="K293" s="65">
        <v>1</v>
      </c>
      <c r="L293" s="60">
        <f t="shared" si="4"/>
        <v>3.5373187124159886E-4</v>
      </c>
    </row>
    <row r="294" spans="10:12" x14ac:dyDescent="0.25">
      <c r="J294" s="86" t="s">
        <v>581</v>
      </c>
      <c r="K294" s="65">
        <v>1</v>
      </c>
      <c r="L294" s="60">
        <f t="shared" si="4"/>
        <v>3.5373187124159886E-4</v>
      </c>
    </row>
    <row r="295" spans="10:12" x14ac:dyDescent="0.25">
      <c r="J295" s="86" t="s">
        <v>738</v>
      </c>
      <c r="K295" s="65">
        <v>1</v>
      </c>
      <c r="L295" s="60">
        <f t="shared" si="4"/>
        <v>3.5373187124159886E-4</v>
      </c>
    </row>
    <row r="296" spans="10:12" x14ac:dyDescent="0.25">
      <c r="J296" s="86" t="s">
        <v>868</v>
      </c>
      <c r="K296" s="65">
        <v>1</v>
      </c>
      <c r="L296" s="60">
        <f t="shared" si="4"/>
        <v>3.5373187124159886E-4</v>
      </c>
    </row>
    <row r="297" spans="10:12" x14ac:dyDescent="0.25">
      <c r="J297" s="86" t="s">
        <v>347</v>
      </c>
      <c r="K297" s="65">
        <v>1</v>
      </c>
      <c r="L297" s="60">
        <f t="shared" si="4"/>
        <v>3.5373187124159886E-4</v>
      </c>
    </row>
  </sheetData>
  <sortState ref="E4:H52">
    <sortCondition descending="1" ref="G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26" sqref="E26"/>
    </sheetView>
  </sheetViews>
  <sheetFormatPr defaultRowHeight="15" x14ac:dyDescent="0.25"/>
  <cols>
    <col min="1" max="1" width="7.28515625" style="25" bestFit="1" customWidth="1"/>
    <col min="2" max="2" width="6.85546875" style="25" bestFit="1" customWidth="1"/>
    <col min="3" max="3" width="12" style="25" bestFit="1" customWidth="1"/>
    <col min="4" max="4" width="12.28515625" style="25" bestFit="1" customWidth="1"/>
    <col min="5" max="5" width="27.42578125" style="25" bestFit="1" customWidth="1"/>
    <col min="6" max="6" width="27.5703125" style="25" bestFit="1" customWidth="1"/>
    <col min="7" max="16384" width="9.140625" style="25"/>
  </cols>
  <sheetData>
    <row r="1" spans="1:8" ht="15.75" x14ac:dyDescent="0.25">
      <c r="A1" s="21" t="s">
        <v>215</v>
      </c>
      <c r="B1" s="21" t="s">
        <v>0</v>
      </c>
      <c r="C1" s="21" t="s">
        <v>201</v>
      </c>
      <c r="D1" s="21" t="s">
        <v>216</v>
      </c>
      <c r="E1" s="21" t="s">
        <v>217</v>
      </c>
      <c r="F1" s="21" t="s">
        <v>218</v>
      </c>
    </row>
    <row r="2" spans="1:8" ht="15.75" x14ac:dyDescent="0.25">
      <c r="A2" s="53" t="s">
        <v>91</v>
      </c>
      <c r="B2" s="77">
        <v>34</v>
      </c>
      <c r="C2" s="54">
        <f>B2/2019</f>
        <v>1.6840019811788013E-2</v>
      </c>
      <c r="D2" s="55">
        <v>3499</v>
      </c>
      <c r="E2" s="56">
        <f>B2/D2*1000</f>
        <v>9.7170620177193481</v>
      </c>
      <c r="F2" s="55" t="s">
        <v>219</v>
      </c>
    </row>
    <row r="3" spans="1:8" ht="15.75" x14ac:dyDescent="0.25">
      <c r="A3" s="53" t="s">
        <v>4</v>
      </c>
      <c r="B3" s="77">
        <v>25</v>
      </c>
      <c r="C3" s="54">
        <f t="shared" ref="C3:C14" si="0">B3/2019</f>
        <v>1.2382367508667657E-2</v>
      </c>
      <c r="D3" s="55">
        <v>3147</v>
      </c>
      <c r="E3" s="56">
        <f t="shared" ref="E3:E14" si="1">B3/D3*1000</f>
        <v>7.9440737210041306</v>
      </c>
      <c r="F3" s="55" t="s">
        <v>219</v>
      </c>
    </row>
    <row r="4" spans="1:8" ht="15.75" x14ac:dyDescent="0.25">
      <c r="A4" s="43" t="s">
        <v>92</v>
      </c>
      <c r="B4" s="67">
        <v>248</v>
      </c>
      <c r="C4" s="23">
        <f t="shared" si="0"/>
        <v>0.12283308568598315</v>
      </c>
      <c r="D4" s="22">
        <v>17575</v>
      </c>
      <c r="E4" s="24">
        <f t="shared" si="1"/>
        <v>14.110953058321478</v>
      </c>
      <c r="F4" s="22"/>
    </row>
    <row r="5" spans="1:8" ht="15.75" x14ac:dyDescent="0.25">
      <c r="A5" s="20" t="s">
        <v>89</v>
      </c>
      <c r="B5" s="63">
        <v>363</v>
      </c>
      <c r="C5" s="8">
        <f t="shared" si="0"/>
        <v>0.17979197622585438</v>
      </c>
      <c r="D5" s="7">
        <v>17792</v>
      </c>
      <c r="E5" s="31">
        <f t="shared" si="1"/>
        <v>20.402428057553958</v>
      </c>
      <c r="F5" s="7" t="s">
        <v>222</v>
      </c>
    </row>
    <row r="6" spans="1:8" ht="15.75" x14ac:dyDescent="0.25">
      <c r="A6" s="43" t="s">
        <v>6</v>
      </c>
      <c r="B6" s="67">
        <v>99</v>
      </c>
      <c r="C6" s="23">
        <f t="shared" si="0"/>
        <v>4.9034175334323922E-2</v>
      </c>
      <c r="D6" s="22">
        <v>8084</v>
      </c>
      <c r="E6" s="24">
        <f t="shared" si="1"/>
        <v>12.246412666996536</v>
      </c>
      <c r="F6" s="22"/>
    </row>
    <row r="7" spans="1:8" ht="15.75" x14ac:dyDescent="0.25">
      <c r="A7" s="43" t="s">
        <v>99</v>
      </c>
      <c r="B7" s="67">
        <v>202</v>
      </c>
      <c r="C7" s="23">
        <f t="shared" si="0"/>
        <v>0.10004952947003468</v>
      </c>
      <c r="D7" s="22">
        <v>10977</v>
      </c>
      <c r="E7" s="24">
        <f t="shared" si="1"/>
        <v>18.402113510066503</v>
      </c>
      <c r="F7" s="22"/>
    </row>
    <row r="8" spans="1:8" ht="15.75" x14ac:dyDescent="0.25">
      <c r="A8" s="109" t="s">
        <v>7</v>
      </c>
      <c r="B8" s="106">
        <v>146</v>
      </c>
      <c r="C8" s="110">
        <f t="shared" si="0"/>
        <v>7.2313026250619125E-2</v>
      </c>
      <c r="D8" s="111">
        <v>5516</v>
      </c>
      <c r="E8" s="112">
        <f>B8/D8*1000</f>
        <v>26.468455402465555</v>
      </c>
      <c r="F8" s="111" t="s">
        <v>220</v>
      </c>
    </row>
    <row r="9" spans="1:8" ht="15.75" x14ac:dyDescent="0.25">
      <c r="A9" s="109" t="s">
        <v>8</v>
      </c>
      <c r="B9" s="106">
        <v>490</v>
      </c>
      <c r="C9" s="110">
        <f t="shared" si="0"/>
        <v>0.24269440316988608</v>
      </c>
      <c r="D9" s="111">
        <v>19484</v>
      </c>
      <c r="E9" s="112">
        <f t="shared" si="1"/>
        <v>25.148840073906797</v>
      </c>
      <c r="F9" s="111" t="s">
        <v>220</v>
      </c>
    </row>
    <row r="10" spans="1:8" ht="15.75" x14ac:dyDescent="0.25">
      <c r="A10" s="109" t="s">
        <v>100</v>
      </c>
      <c r="B10" s="106">
        <v>275</v>
      </c>
      <c r="C10" s="110">
        <f t="shared" si="0"/>
        <v>0.13620604259534422</v>
      </c>
      <c r="D10" s="111">
        <v>10607</v>
      </c>
      <c r="E10" s="112">
        <f t="shared" si="1"/>
        <v>25.926275101348164</v>
      </c>
      <c r="F10" s="111" t="s">
        <v>220</v>
      </c>
    </row>
    <row r="11" spans="1:8" ht="15.75" x14ac:dyDescent="0.25">
      <c r="A11" s="53" t="s">
        <v>90</v>
      </c>
      <c r="B11" s="77">
        <v>43</v>
      </c>
      <c r="C11" s="54">
        <f t="shared" si="0"/>
        <v>2.1297672114908371E-2</v>
      </c>
      <c r="D11" s="55">
        <v>4890</v>
      </c>
      <c r="E11" s="56">
        <f t="shared" si="1"/>
        <v>8.7934560327198366</v>
      </c>
      <c r="F11" s="55" t="s">
        <v>219</v>
      </c>
    </row>
    <row r="12" spans="1:8" ht="15.75" x14ac:dyDescent="0.25">
      <c r="A12" s="43" t="s">
        <v>120</v>
      </c>
      <c r="B12" s="67">
        <v>48</v>
      </c>
      <c r="C12" s="23">
        <f t="shared" si="0"/>
        <v>2.3774145616641901E-2</v>
      </c>
      <c r="D12" s="22">
        <v>4635</v>
      </c>
      <c r="E12" s="24">
        <f t="shared" si="1"/>
        <v>10.355987055016181</v>
      </c>
      <c r="F12" s="22"/>
    </row>
    <row r="13" spans="1:8" ht="15.75" x14ac:dyDescent="0.25">
      <c r="A13" s="49" t="s">
        <v>10</v>
      </c>
      <c r="B13" s="87">
        <v>42</v>
      </c>
      <c r="C13" s="50">
        <f t="shared" si="0"/>
        <v>2.0802377414561663E-2</v>
      </c>
      <c r="D13" s="51">
        <v>9156</v>
      </c>
      <c r="E13" s="52">
        <f t="shared" si="1"/>
        <v>4.5871559633027523</v>
      </c>
      <c r="F13" s="51" t="s">
        <v>247</v>
      </c>
      <c r="H13" s="28"/>
    </row>
    <row r="14" spans="1:8" ht="15.75" x14ac:dyDescent="0.25">
      <c r="A14" s="49" t="s">
        <v>13</v>
      </c>
      <c r="B14" s="87">
        <v>4</v>
      </c>
      <c r="C14" s="50">
        <f t="shared" si="0"/>
        <v>1.9811788013868251E-3</v>
      </c>
      <c r="D14" s="51">
        <v>1289</v>
      </c>
      <c r="E14" s="52">
        <f t="shared" si="1"/>
        <v>3.1031807602792862</v>
      </c>
      <c r="F14" s="51" t="s">
        <v>247</v>
      </c>
    </row>
    <row r="15" spans="1:8" ht="15.75" x14ac:dyDescent="0.25">
      <c r="A15" s="21" t="s">
        <v>221</v>
      </c>
      <c r="B15" s="21">
        <v>2019</v>
      </c>
      <c r="C15" s="21"/>
      <c r="D15" s="21">
        <v>116651</v>
      </c>
      <c r="E15" s="26">
        <f>B15/D15*1000</f>
        <v>17.308038508028222</v>
      </c>
      <c r="F15" s="22"/>
    </row>
    <row r="16" spans="1:8" ht="15.75" x14ac:dyDescent="0.25">
      <c r="A16" s="27"/>
      <c r="B16" s="27"/>
      <c r="C16" s="27"/>
      <c r="D16" s="27"/>
      <c r="E16" s="27"/>
      <c r="F16" s="27"/>
      <c r="H16" s="48"/>
    </row>
    <row r="17" spans="5:8" x14ac:dyDescent="0.25">
      <c r="E17" s="28"/>
    </row>
    <row r="18" spans="5:8" ht="15.75" x14ac:dyDescent="0.25">
      <c r="E18" s="30"/>
      <c r="F18" s="30"/>
    </row>
    <row r="19" spans="5:8" ht="15.75" x14ac:dyDescent="0.25">
      <c r="E19" s="29"/>
      <c r="F19" s="27"/>
      <c r="H19" s="28"/>
    </row>
    <row r="20" spans="5:8" x14ac:dyDescent="0.25">
      <c r="E20" s="28"/>
    </row>
    <row r="21" spans="5:8" x14ac:dyDescent="0.25">
      <c r="E21" s="107"/>
      <c r="F21" s="28"/>
    </row>
    <row r="22" spans="5:8" ht="15.75" x14ac:dyDescent="0.25">
      <c r="E22" s="29"/>
      <c r="F22" s="72"/>
    </row>
    <row r="23" spans="5:8" x14ac:dyDescent="0.25">
      <c r="E23" s="108"/>
      <c r="F23" s="28"/>
    </row>
    <row r="24" spans="5:8" x14ac:dyDescent="0.25">
      <c r="E24" s="107"/>
      <c r="F24" s="28"/>
    </row>
    <row r="25" spans="5:8" ht="15.75" x14ac:dyDescent="0.25">
      <c r="E25" s="29"/>
      <c r="F25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RowHeight="15" x14ac:dyDescent="0.25"/>
  <cols>
    <col min="1" max="1" width="22.7109375" style="6" bestFit="1" customWidth="1"/>
    <col min="2" max="2" width="10.7109375" style="6" customWidth="1"/>
    <col min="3" max="3" width="9.140625" style="6" customWidth="1"/>
    <col min="4" max="4" width="9.140625" style="6"/>
    <col min="5" max="5" width="19.85546875" style="6" bestFit="1" customWidth="1"/>
    <col min="6" max="6" width="9.140625" style="6"/>
    <col min="7" max="7" width="10.42578125" style="6" bestFit="1" customWidth="1"/>
    <col min="8" max="8" width="24.42578125" style="1" customWidth="1"/>
    <col min="9" max="16384" width="9.140625" style="6"/>
  </cols>
  <sheetData>
    <row r="1" spans="1:10" ht="15.75" x14ac:dyDescent="0.25">
      <c r="A1" s="32"/>
      <c r="B1" s="90"/>
      <c r="C1" s="91"/>
      <c r="D1" s="3"/>
      <c r="E1" s="18"/>
      <c r="F1" s="3"/>
      <c r="G1" s="18"/>
    </row>
    <row r="2" spans="1:10" ht="15.75" x14ac:dyDescent="0.25">
      <c r="A2" s="33" t="s">
        <v>223</v>
      </c>
      <c r="B2" s="5" t="s">
        <v>224</v>
      </c>
      <c r="C2" s="34" t="s">
        <v>225</v>
      </c>
      <c r="D2" s="3"/>
      <c r="E2" s="18" t="s">
        <v>226</v>
      </c>
      <c r="F2" s="3"/>
      <c r="G2" s="18" t="s">
        <v>227</v>
      </c>
    </row>
    <row r="3" spans="1:10" ht="15.75" x14ac:dyDescent="0.25">
      <c r="A3" s="33" t="s">
        <v>228</v>
      </c>
      <c r="B3" s="5">
        <v>2020</v>
      </c>
      <c r="C3" s="34"/>
      <c r="D3" s="3"/>
      <c r="E3" s="18"/>
      <c r="F3" s="3"/>
      <c r="G3" s="18"/>
    </row>
    <row r="4" spans="1:10" ht="15.75" x14ac:dyDescent="0.25">
      <c r="A4" s="35" t="s">
        <v>229</v>
      </c>
      <c r="B4" s="36">
        <v>685</v>
      </c>
      <c r="C4" s="37">
        <f>B4/2020</f>
        <v>0.33910891089108913</v>
      </c>
      <c r="D4" s="3"/>
      <c r="E4" s="38">
        <v>0.45100000000000001</v>
      </c>
      <c r="F4" s="3"/>
      <c r="G4" s="40">
        <f>C4-E4</f>
        <v>-0.11189108910891088</v>
      </c>
      <c r="H4" s="41" t="s">
        <v>489</v>
      </c>
    </row>
    <row r="5" spans="1:10" ht="15.75" x14ac:dyDescent="0.25">
      <c r="A5" s="35" t="s">
        <v>230</v>
      </c>
      <c r="B5" s="36">
        <v>178</v>
      </c>
      <c r="C5" s="37">
        <f t="shared" ref="C5:C13" si="0">B5/2020</f>
        <v>8.8118811881188114E-2</v>
      </c>
      <c r="D5" s="3"/>
      <c r="E5" s="38">
        <v>7.6999999999999999E-2</v>
      </c>
      <c r="F5" s="3"/>
      <c r="G5" s="75">
        <f t="shared" ref="G5:G13" si="1">C5-E5</f>
        <v>1.1118811881188115E-2</v>
      </c>
      <c r="H5" s="42"/>
    </row>
    <row r="6" spans="1:10" ht="15.75" x14ac:dyDescent="0.25">
      <c r="A6" s="35" t="s">
        <v>231</v>
      </c>
      <c r="B6" s="36">
        <v>255</v>
      </c>
      <c r="C6" s="37">
        <f t="shared" si="0"/>
        <v>0.12623762376237624</v>
      </c>
      <c r="D6" s="3"/>
      <c r="E6" s="38">
        <v>0.11799999999999999</v>
      </c>
      <c r="F6" s="3"/>
      <c r="G6" s="75">
        <f t="shared" si="1"/>
        <v>8.2376237623762449E-3</v>
      </c>
      <c r="H6" s="42"/>
    </row>
    <row r="7" spans="1:10" ht="15.75" x14ac:dyDescent="0.25">
      <c r="A7" s="35" t="s">
        <v>232</v>
      </c>
      <c r="B7" s="36">
        <v>285</v>
      </c>
      <c r="C7" s="37">
        <f t="shared" si="0"/>
        <v>0.14108910891089108</v>
      </c>
      <c r="D7" s="3"/>
      <c r="E7" s="38">
        <v>0.108</v>
      </c>
      <c r="F7" s="3"/>
      <c r="G7" s="88">
        <f t="shared" si="1"/>
        <v>3.3089108910891077E-2</v>
      </c>
      <c r="H7" s="89" t="s">
        <v>239</v>
      </c>
      <c r="J7" s="4"/>
    </row>
    <row r="8" spans="1:10" ht="15.75" x14ac:dyDescent="0.25">
      <c r="A8" s="35" t="s">
        <v>233</v>
      </c>
      <c r="B8" s="36">
        <v>251</v>
      </c>
      <c r="C8" s="37">
        <f t="shared" si="0"/>
        <v>0.12425742574257426</v>
      </c>
      <c r="D8" s="3"/>
      <c r="E8" s="38">
        <v>9.7000000000000003E-2</v>
      </c>
      <c r="F8" s="3"/>
      <c r="G8" s="88">
        <f t="shared" si="1"/>
        <v>2.7257425742574254E-2</v>
      </c>
      <c r="H8" s="89" t="s">
        <v>239</v>
      </c>
    </row>
    <row r="9" spans="1:10" ht="15.75" x14ac:dyDescent="0.25">
      <c r="A9" s="35" t="s">
        <v>234</v>
      </c>
      <c r="B9" s="36">
        <v>166</v>
      </c>
      <c r="C9" s="37">
        <f t="shared" si="0"/>
        <v>8.2178217821782182E-2</v>
      </c>
      <c r="D9" s="3"/>
      <c r="E9" s="38">
        <v>6.3E-2</v>
      </c>
      <c r="F9" s="3"/>
      <c r="G9" s="75">
        <f t="shared" si="1"/>
        <v>1.9178217821782181E-2</v>
      </c>
      <c r="H9" s="42"/>
    </row>
    <row r="10" spans="1:10" ht="15.75" x14ac:dyDescent="0.25">
      <c r="A10" s="35" t="s">
        <v>235</v>
      </c>
      <c r="B10" s="36">
        <v>105</v>
      </c>
      <c r="C10" s="37">
        <f t="shared" si="0"/>
        <v>5.1980198019801978E-2</v>
      </c>
      <c r="D10" s="3"/>
      <c r="E10" s="38">
        <v>4.5999999999999999E-2</v>
      </c>
      <c r="F10" s="3"/>
      <c r="G10" s="75">
        <f t="shared" si="1"/>
        <v>5.9801980198019786E-3</v>
      </c>
      <c r="H10" s="42"/>
      <c r="J10" s="4"/>
    </row>
    <row r="11" spans="1:10" ht="15.75" x14ac:dyDescent="0.25">
      <c r="A11" s="35" t="s">
        <v>236</v>
      </c>
      <c r="B11" s="36">
        <v>71</v>
      </c>
      <c r="C11" s="37">
        <f t="shared" si="0"/>
        <v>3.5148514851485152E-2</v>
      </c>
      <c r="D11" s="3"/>
      <c r="E11" s="38">
        <v>3.4000000000000002E-2</v>
      </c>
      <c r="F11" s="3"/>
      <c r="G11" s="75">
        <f t="shared" si="1"/>
        <v>1.1485148514851495E-3</v>
      </c>
      <c r="H11" s="42"/>
      <c r="J11" s="39"/>
    </row>
    <row r="12" spans="1:10" ht="15.75" x14ac:dyDescent="0.25">
      <c r="A12" s="35" t="s">
        <v>237</v>
      </c>
      <c r="B12" s="36">
        <v>24</v>
      </c>
      <c r="C12" s="37">
        <f t="shared" si="0"/>
        <v>1.1881188118811881E-2</v>
      </c>
      <c r="D12" s="3"/>
      <c r="E12" s="38">
        <v>6.0000000000000001E-3</v>
      </c>
      <c r="F12" s="3"/>
      <c r="G12" s="75">
        <f t="shared" si="1"/>
        <v>5.8811881188118812E-3</v>
      </c>
      <c r="H12" s="42"/>
      <c r="J12" s="39"/>
    </row>
    <row r="13" spans="1:10" ht="15.75" x14ac:dyDescent="0.25">
      <c r="A13" s="35" t="s">
        <v>238</v>
      </c>
      <c r="B13" s="36">
        <v>0</v>
      </c>
      <c r="C13" s="37">
        <f t="shared" si="0"/>
        <v>0</v>
      </c>
      <c r="D13" s="3"/>
      <c r="E13" s="38">
        <v>0</v>
      </c>
      <c r="F13" s="3"/>
      <c r="G13" s="75">
        <f t="shared" si="1"/>
        <v>0</v>
      </c>
      <c r="H13" s="42"/>
      <c r="J13" s="4"/>
    </row>
    <row r="15" spans="1:10" x14ac:dyDescent="0.25">
      <c r="G15" s="4"/>
      <c r="H15" s="73"/>
    </row>
    <row r="16" spans="1:10" x14ac:dyDescent="0.25">
      <c r="G16" s="4"/>
    </row>
    <row r="18" spans="7:8" x14ac:dyDescent="0.25">
      <c r="G18" s="4"/>
      <c r="H18" s="73"/>
    </row>
    <row r="19" spans="7:8" x14ac:dyDescent="0.25">
      <c r="G19" s="39"/>
      <c r="H19" s="74"/>
    </row>
    <row r="20" spans="7:8" x14ac:dyDescent="0.25">
      <c r="G20" s="39"/>
      <c r="H20" s="73"/>
    </row>
    <row r="21" spans="7:8" x14ac:dyDescent="0.25">
      <c r="G21" s="4"/>
      <c r="H21" s="73"/>
    </row>
    <row r="22" spans="7:8" x14ac:dyDescent="0.25">
      <c r="G22" s="4"/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SharedWithUsers xmlns="80129174-c05c-43cc-8e32-21fcbdfe51bb">
      <UserInfo>
        <DisplayName>Phil Batty</DisplayName>
        <AccountId>72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4A3E650-22C9-4880-8CAA-4CE75E385CEA}"/>
</file>

<file path=customXml/itemProps2.xml><?xml version="1.0" encoding="utf-8"?>
<ds:datastoreItem xmlns:ds="http://schemas.openxmlformats.org/officeDocument/2006/customXml" ds:itemID="{108401B6-12B8-460B-966E-78E57DE2030B}"/>
</file>

<file path=customXml/itemProps3.xml><?xml version="1.0" encoding="utf-8"?>
<ds:datastoreItem xmlns:ds="http://schemas.openxmlformats.org/officeDocument/2006/customXml" ds:itemID="{307EEE61-167E-4889-B84F-3A182111B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Postcode Analysis</vt:lpstr>
      <vt:lpstr>Hull and ER Only</vt:lpstr>
      <vt:lpstr>Customer Segment</vt:lpstr>
      <vt:lpstr>Deprivation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Morfitt Richard</dc:creator>
  <cp:lastModifiedBy>MorfittR2</cp:lastModifiedBy>
  <dcterms:created xsi:type="dcterms:W3CDTF">2017-11-07T12:37:04Z</dcterms:created>
  <dcterms:modified xsi:type="dcterms:W3CDTF">2018-01-22T12:43:31Z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