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firstSheet="1" activeTab="4"/>
  </bookViews>
  <sheets>
    <sheet name="INTRO" sheetId="6" r:id="rId1"/>
    <sheet name="I&amp;E CASH" sheetId="1" r:id="rId2"/>
    <sheet name="IN-KIND" sheetId="7" r:id="rId3"/>
    <sheet name="Sheet4" sheetId="4" r:id="rId4"/>
    <sheet name="Butterflies expenditure" sheetId="8" r:id="rId5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" i="4" l="1"/>
  <c r="B9" i="4"/>
  <c r="B10" i="4"/>
  <c r="B11" i="4"/>
  <c r="B13" i="4"/>
  <c r="C25" i="8"/>
  <c r="E31" i="1"/>
  <c r="E29" i="1"/>
  <c r="E28" i="1"/>
  <c r="F33" i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3" i="1"/>
  <c r="D33" i="1"/>
  <c r="E21" i="1"/>
  <c r="E22" i="1"/>
  <c r="E23" i="1"/>
  <c r="E24" i="1"/>
  <c r="E25" i="1"/>
  <c r="E26" i="1"/>
  <c r="E27" i="1"/>
  <c r="E30" i="1"/>
  <c r="E32" i="1"/>
  <c r="E20" i="1"/>
  <c r="E8" i="1"/>
  <c r="E9" i="1"/>
  <c r="E10" i="1"/>
  <c r="E11" i="1"/>
  <c r="E12" i="1"/>
  <c r="E13" i="1"/>
  <c r="E14" i="1"/>
  <c r="E15" i="1"/>
  <c r="E16" i="1"/>
  <c r="E7" i="1"/>
  <c r="E17" i="1"/>
  <c r="E33" i="1"/>
</calcChain>
</file>

<file path=xl/sharedStrings.xml><?xml version="1.0" encoding="utf-8"?>
<sst xmlns="http://schemas.openxmlformats.org/spreadsheetml/2006/main" count="182" uniqueCount="132">
  <si>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</si>
  <si>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</si>
  <si>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</si>
  <si>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</si>
  <si>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</si>
  <si>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</si>
  <si>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</si>
  <si>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</si>
  <si>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</si>
  <si>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</si>
  <si>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</si>
  <si>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</si>
  <si>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</si>
  <si>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</si>
  <si>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</si>
  <si>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</si>
  <si>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</si>
  <si>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</si>
  <si>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</si>
  <si>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</si>
  <si>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</si>
  <si>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</si>
  <si>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</si>
  <si>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</si>
  <si>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</si>
  <si>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</si>
  <si>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</si>
  <si>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</si>
  <si>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</si>
  <si>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</si>
  <si>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</si>
  <si>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</si>
  <si>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</si>
  <si>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</si>
  <si>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</si>
  <si>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</si>
  <si>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</si>
  <si>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</si>
  <si>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</si>
  <si>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</si>
  <si>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</si>
  <si>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</si>
  <si>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</si>
  <si>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</si>
  <si>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</si>
  <si>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</si>
  <si>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</si>
  <si>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</si>
  <si>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</si>
  <si>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</si>
  <si>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</si>
  <si>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</si>
  <si>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</si>
  <si>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</si>
  <si>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</si>
  <si>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</si>
  <si>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</si>
  <si>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</si>
  <si>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</si>
  <si>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</si>
  <si>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</si>
  <si>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</si>
  <si>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</si>
  <si>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</si>
  <si>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</si>
  <si>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BIG</t>
  </si>
  <si>
    <t>Hull CC</t>
  </si>
  <si>
    <t>Our Fundraising</t>
  </si>
  <si>
    <t xml:space="preserve">Scaled project down from original proposal due to shortfall of funding and need to provide standard services </t>
  </si>
  <si>
    <t>Social Media</t>
  </si>
  <si>
    <t>Scaled down project - but looking for funding</t>
  </si>
  <si>
    <t>Transport and travel</t>
  </si>
  <si>
    <t>Curater of exhibitions</t>
  </si>
  <si>
    <t>Practitioner of glass orchestra</t>
  </si>
  <si>
    <t>Not Submitted invoice yet</t>
  </si>
  <si>
    <t>Venue Hire</t>
  </si>
  <si>
    <t>Not all practitioners have submitted invoice yet</t>
  </si>
  <si>
    <t>Technician</t>
  </si>
  <si>
    <t>Workshop rent</t>
  </si>
  <si>
    <t>Stationery/advertising</t>
  </si>
  <si>
    <t>Used charity funds to meet shortfall</t>
  </si>
  <si>
    <t>Materials for workshops</t>
  </si>
  <si>
    <t>Exhibition and display costs</t>
  </si>
  <si>
    <t>Circus Skills workshops and exhibition</t>
  </si>
  <si>
    <t>Not done this yet</t>
  </si>
  <si>
    <t>Sundries and catering</t>
  </si>
  <si>
    <t>Van Hire for Glass orchestra</t>
  </si>
  <si>
    <t>Butterflies Memory Loss Suport Group</t>
  </si>
  <si>
    <t>The Butterfly Effect</t>
  </si>
  <si>
    <t>Rent workshop space</t>
  </si>
  <si>
    <t>Volunteer hours for co-ordinating 170 @ 10.00</t>
  </si>
  <si>
    <t>In service volunteers</t>
  </si>
  <si>
    <t>Accomodation for out of town practitioner</t>
  </si>
  <si>
    <t>Volunteer hours - treasurer 10 @ £10.00</t>
  </si>
  <si>
    <t>Holiday Inn price</t>
  </si>
  <si>
    <t>For workshops and storage of art and curating hrs</t>
  </si>
  <si>
    <t>Butterflies Expenditure</t>
  </si>
  <si>
    <t>Rec number</t>
  </si>
  <si>
    <t>Jan</t>
  </si>
  <si>
    <t>Wages</t>
  </si>
  <si>
    <t>16/101a</t>
  </si>
  <si>
    <t>Feb</t>
  </si>
  <si>
    <t>16/140a</t>
  </si>
  <si>
    <t>March</t>
  </si>
  <si>
    <t>16/154a</t>
  </si>
  <si>
    <t>April</t>
  </si>
  <si>
    <t>16/155a</t>
  </si>
  <si>
    <t>May</t>
  </si>
  <si>
    <t>16/159a</t>
  </si>
  <si>
    <t>June</t>
  </si>
  <si>
    <t>17/9a</t>
  </si>
  <si>
    <t>Rent</t>
  </si>
  <si>
    <t>16/138</t>
  </si>
  <si>
    <t xml:space="preserve">Oct </t>
  </si>
  <si>
    <t>Rent for workshops</t>
  </si>
  <si>
    <t>16/37</t>
  </si>
  <si>
    <t>Lunch for workshop</t>
  </si>
  <si>
    <t>16/</t>
  </si>
  <si>
    <t>Catering</t>
  </si>
  <si>
    <t>Arts materials</t>
  </si>
  <si>
    <t>Stationery</t>
  </si>
  <si>
    <t>16/89</t>
  </si>
  <si>
    <t>6 months</t>
  </si>
  <si>
    <t>Connexin Internet connection</t>
  </si>
  <si>
    <t>various</t>
  </si>
  <si>
    <t>Public Liability</t>
  </si>
  <si>
    <t>16/104</t>
  </si>
  <si>
    <t xml:space="preserve">Materials </t>
  </si>
  <si>
    <t>Jerome Blog</t>
  </si>
  <si>
    <t>Total</t>
  </si>
  <si>
    <t>Butterflies Memory Loss Support Group</t>
  </si>
  <si>
    <t xml:space="preserve">The Butterfly Effect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</si>
</sst>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1" xfId="0" applyFont="1" applyBorder="1" applyAlignment="1"/>
    <xf numFmtId="0" fontId="0" fillId="0" borderId="1" xfId="0" applyBorder="1"/>
    <xf numFmtId="14" fontId="0" fillId="0" borderId="1" xfId="0" applyNumberFormat="1" applyBorder="1"/>
    <xf numFmtId="4" fontId="0" fillId="7" borderId="1" xfId="0" applyNumberFormat="1" applyFill="1" applyBorder="1"/>
    <xf numFmtId="4" fontId="1" fillId="0" borderId="0" xfId="0" applyNumberFormat="1" applyFont="1"/>
    <xf numFmtId="4" fontId="3" fillId="0" borderId="0" xfId="0" applyNumberFormat="1" applyFont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0"/>
  <sheetViews>
    <sheetView topLeftCell="A11" workbookViewId="0">
      <selection activeCell="B4" sqref="B4:G4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42578125" style="1" bestFit="1" customWidth="1"/>
    <col min="5" max="5" width="22.7109375" style="1" customWidth="1"/>
    <col min="6" max="6" width="22.7109375" style="31" customWidth="1"/>
    <col min="7" max="7" width="52.7109375" style="1" customWidth="1"/>
    <col min="8" max="16384" width="8.8554687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40" t="s">
        <v>130</v>
      </c>
      <c r="C3" s="41"/>
      <c r="D3" s="41"/>
      <c r="E3" s="41"/>
      <c r="F3" s="41"/>
      <c r="G3" s="41"/>
    </row>
    <row r="4" spans="1:7" x14ac:dyDescent="0.3">
      <c r="A4" s="3" t="s">
        <v>41</v>
      </c>
      <c r="B4" s="40" t="s">
        <v>131</v>
      </c>
      <c r="C4" s="41"/>
      <c r="D4" s="41"/>
      <c r="E4" s="41"/>
      <c r="F4" s="41"/>
      <c r="G4" s="41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57</v>
      </c>
      <c r="B7" s="7" t="s">
        <v>65</v>
      </c>
      <c r="C7" s="8">
        <v>10000</v>
      </c>
      <c r="D7" s="8">
        <v>10000</v>
      </c>
      <c r="E7" s="8">
        <f>C7-D7</f>
        <v>0</v>
      </c>
      <c r="F7" s="33">
        <v>4247.6000000000004</v>
      </c>
      <c r="G7" s="7"/>
    </row>
    <row r="8" spans="1:7" ht="12.95" customHeight="1" x14ac:dyDescent="0.3">
      <c r="A8" s="30" t="s">
        <v>57</v>
      </c>
      <c r="B8" s="7" t="s">
        <v>66</v>
      </c>
      <c r="C8" s="8">
        <v>17000</v>
      </c>
      <c r="D8" s="8">
        <v>6000</v>
      </c>
      <c r="E8" s="8">
        <f t="shared" ref="E8:E16" si="0">C8-D8</f>
        <v>11000</v>
      </c>
      <c r="F8" s="8">
        <v>5225.8599999999997</v>
      </c>
      <c r="G8" s="46" t="s">
        <v>68</v>
      </c>
    </row>
    <row r="9" spans="1:7" x14ac:dyDescent="0.3">
      <c r="A9" s="30" t="s">
        <v>59</v>
      </c>
      <c r="B9" s="7" t="s">
        <v>67</v>
      </c>
      <c r="C9" s="8">
        <v>4000</v>
      </c>
      <c r="D9" s="8">
        <v>1000</v>
      </c>
      <c r="E9" s="8">
        <f t="shared" si="0"/>
        <v>3000</v>
      </c>
      <c r="F9" s="8">
        <v>1000</v>
      </c>
      <c r="G9" s="47"/>
    </row>
    <row r="10" spans="1:7" x14ac:dyDescent="0.3">
      <c r="A10" s="30"/>
      <c r="B10" s="7"/>
      <c r="C10" s="8"/>
      <c r="D10" s="8"/>
      <c r="E10" s="8">
        <f t="shared" si="0"/>
        <v>0</v>
      </c>
      <c r="F10" s="8"/>
      <c r="G10" s="34"/>
    </row>
    <row r="11" spans="1:7" x14ac:dyDescent="0.3">
      <c r="A11" s="30"/>
      <c r="B11" s="7"/>
      <c r="C11" s="8"/>
      <c r="D11" s="8"/>
      <c r="E11" s="8">
        <f t="shared" si="0"/>
        <v>0</v>
      </c>
      <c r="F11" s="8"/>
      <c r="G11" s="7"/>
    </row>
    <row r="12" spans="1:7" x14ac:dyDescent="0.3">
      <c r="A12" s="30"/>
      <c r="B12" s="7"/>
      <c r="C12" s="8"/>
      <c r="D12" s="8"/>
      <c r="E12" s="8">
        <f t="shared" si="0"/>
        <v>0</v>
      </c>
      <c r="F12" s="8"/>
      <c r="G12" s="7"/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0"/>
      <c r="B16" s="7"/>
      <c r="C16" s="8"/>
      <c r="D16" s="8"/>
      <c r="E16" s="8">
        <f t="shared" si="0"/>
        <v>0</v>
      </c>
      <c r="F16" s="8"/>
      <c r="G16" s="7"/>
    </row>
    <row r="17" spans="1:7" x14ac:dyDescent="0.3">
      <c r="A17" s="42" t="s">
        <v>49</v>
      </c>
      <c r="B17" s="43"/>
      <c r="C17" s="25">
        <f t="shared" ref="C17:D17" si="1">SUM(C7:C16)</f>
        <v>31000</v>
      </c>
      <c r="D17" s="25">
        <f t="shared" si="1"/>
        <v>17000</v>
      </c>
      <c r="E17" s="25">
        <f>SUM(E7:E16)</f>
        <v>14000</v>
      </c>
      <c r="F17" s="25">
        <f t="shared" ref="F17" si="2">SUM(F7:F16)</f>
        <v>10473.459999999999</v>
      </c>
      <c r="G17" s="9"/>
    </row>
    <row r="18" spans="1:7" x14ac:dyDescent="0.3">
      <c r="A18" s="31"/>
      <c r="B18" s="31"/>
      <c r="C18" s="6"/>
      <c r="D18" s="6"/>
      <c r="E18" s="6"/>
      <c r="F18" s="6"/>
      <c r="G18" s="31"/>
    </row>
    <row r="19" spans="1:7" x14ac:dyDescent="0.3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x14ac:dyDescent="0.3">
      <c r="A20" s="12" t="s">
        <v>61</v>
      </c>
      <c r="B20" s="7" t="s">
        <v>69</v>
      </c>
      <c r="C20" s="8">
        <v>1660</v>
      </c>
      <c r="D20" s="8"/>
      <c r="E20" s="8">
        <f>C20-D20</f>
        <v>1660</v>
      </c>
      <c r="F20" s="8">
        <v>1285</v>
      </c>
      <c r="G20" s="7" t="s">
        <v>70</v>
      </c>
    </row>
    <row r="21" spans="1:7" x14ac:dyDescent="0.3">
      <c r="A21" s="12" t="s">
        <v>64</v>
      </c>
      <c r="B21" s="7" t="s">
        <v>71</v>
      </c>
      <c r="C21" s="8">
        <v>370</v>
      </c>
      <c r="D21" s="8"/>
      <c r="E21" s="8">
        <f t="shared" ref="E21:E32" si="3">C21-D21</f>
        <v>370</v>
      </c>
      <c r="F21" s="8">
        <v>74.099999999999994</v>
      </c>
      <c r="G21" s="7"/>
    </row>
    <row r="22" spans="1:7" x14ac:dyDescent="0.3">
      <c r="A22" s="12" t="s">
        <v>61</v>
      </c>
      <c r="B22" s="7" t="s">
        <v>72</v>
      </c>
      <c r="C22" s="8">
        <v>380</v>
      </c>
      <c r="D22" s="8"/>
      <c r="E22" s="8">
        <f t="shared" si="3"/>
        <v>380</v>
      </c>
      <c r="F22" s="8"/>
      <c r="G22" s="7" t="s">
        <v>74</v>
      </c>
    </row>
    <row r="23" spans="1:7" x14ac:dyDescent="0.3">
      <c r="A23" s="12" t="s">
        <v>61</v>
      </c>
      <c r="B23" s="7" t="s">
        <v>73</v>
      </c>
      <c r="C23" s="8">
        <v>2640</v>
      </c>
      <c r="D23" s="8"/>
      <c r="E23" s="8">
        <f t="shared" si="3"/>
        <v>2640</v>
      </c>
      <c r="F23" s="8">
        <v>1410</v>
      </c>
      <c r="G23" s="7" t="s">
        <v>76</v>
      </c>
    </row>
    <row r="24" spans="1:7" x14ac:dyDescent="0.3">
      <c r="A24" s="12" t="s">
        <v>64</v>
      </c>
      <c r="B24" s="7" t="s">
        <v>75</v>
      </c>
      <c r="C24" s="8">
        <v>300</v>
      </c>
      <c r="D24" s="8"/>
      <c r="E24" s="8">
        <f t="shared" si="3"/>
        <v>300</v>
      </c>
      <c r="F24" s="8">
        <v>120</v>
      </c>
      <c r="G24" s="7"/>
    </row>
    <row r="25" spans="1:7" x14ac:dyDescent="0.3">
      <c r="A25" s="12" t="s">
        <v>61</v>
      </c>
      <c r="B25" s="7" t="s">
        <v>77</v>
      </c>
      <c r="C25" s="8">
        <v>360</v>
      </c>
      <c r="D25" s="8"/>
      <c r="E25" s="8">
        <f t="shared" si="3"/>
        <v>360</v>
      </c>
      <c r="F25" s="8">
        <v>100</v>
      </c>
      <c r="G25" s="7"/>
    </row>
    <row r="26" spans="1:7" x14ac:dyDescent="0.3">
      <c r="A26" s="12" t="s">
        <v>64</v>
      </c>
      <c r="B26" s="7" t="s">
        <v>78</v>
      </c>
      <c r="C26" s="8">
        <v>350</v>
      </c>
      <c r="D26" s="8"/>
      <c r="E26" s="8">
        <f t="shared" si="3"/>
        <v>350</v>
      </c>
      <c r="F26" s="8">
        <v>0</v>
      </c>
      <c r="G26" s="7" t="s">
        <v>74</v>
      </c>
    </row>
    <row r="27" spans="1:7" x14ac:dyDescent="0.3">
      <c r="A27" s="12" t="s">
        <v>63</v>
      </c>
      <c r="B27" s="7" t="s">
        <v>79</v>
      </c>
      <c r="C27" s="8">
        <v>450</v>
      </c>
      <c r="D27" s="8"/>
      <c r="E27" s="8">
        <f t="shared" si="3"/>
        <v>450</v>
      </c>
      <c r="F27" s="8">
        <v>473</v>
      </c>
      <c r="G27" s="7" t="s">
        <v>80</v>
      </c>
    </row>
    <row r="28" spans="1:7" s="32" customFormat="1" x14ac:dyDescent="0.3">
      <c r="A28" s="12" t="s">
        <v>62</v>
      </c>
      <c r="B28" s="7" t="s">
        <v>81</v>
      </c>
      <c r="C28" s="8">
        <v>300</v>
      </c>
      <c r="D28" s="8"/>
      <c r="E28" s="8">
        <f t="shared" si="3"/>
        <v>300</v>
      </c>
      <c r="F28" s="8">
        <v>99.55</v>
      </c>
      <c r="G28" s="7"/>
    </row>
    <row r="29" spans="1:7" s="32" customFormat="1" x14ac:dyDescent="0.3">
      <c r="A29" s="12" t="s">
        <v>64</v>
      </c>
      <c r="B29" s="7" t="s">
        <v>82</v>
      </c>
      <c r="C29" s="8">
        <v>500</v>
      </c>
      <c r="D29" s="8"/>
      <c r="E29" s="8">
        <f t="shared" si="3"/>
        <v>500</v>
      </c>
      <c r="F29" s="8">
        <v>325.63</v>
      </c>
      <c r="G29" s="7"/>
    </row>
    <row r="30" spans="1:7" x14ac:dyDescent="0.3">
      <c r="A30" s="12" t="s">
        <v>64</v>
      </c>
      <c r="B30" s="7" t="s">
        <v>83</v>
      </c>
      <c r="C30" s="8">
        <v>1200</v>
      </c>
      <c r="D30" s="8"/>
      <c r="E30" s="8">
        <f t="shared" si="3"/>
        <v>1200</v>
      </c>
      <c r="F30" s="8">
        <v>0</v>
      </c>
      <c r="G30" s="7" t="s">
        <v>84</v>
      </c>
    </row>
    <row r="31" spans="1:7" s="32" customFormat="1" x14ac:dyDescent="0.3">
      <c r="A31" s="12" t="s">
        <v>62</v>
      </c>
      <c r="B31" s="7" t="s">
        <v>86</v>
      </c>
      <c r="C31" s="8">
        <v>1000</v>
      </c>
      <c r="D31" s="8"/>
      <c r="E31" s="8">
        <f t="shared" si="3"/>
        <v>1000</v>
      </c>
      <c r="F31" s="8">
        <v>309.2</v>
      </c>
      <c r="G31" s="7"/>
    </row>
    <row r="32" spans="1:7" x14ac:dyDescent="0.3">
      <c r="A32" s="12" t="s">
        <v>61</v>
      </c>
      <c r="B32" s="7" t="s">
        <v>85</v>
      </c>
      <c r="C32" s="8">
        <v>490</v>
      </c>
      <c r="D32" s="8"/>
      <c r="E32" s="8">
        <f t="shared" si="3"/>
        <v>490</v>
      </c>
      <c r="F32" s="8">
        <v>50.84</v>
      </c>
      <c r="G32" s="7"/>
    </row>
    <row r="33" spans="1:7" x14ac:dyDescent="0.3">
      <c r="A33" s="42" t="s">
        <v>51</v>
      </c>
      <c r="B33" s="43"/>
      <c r="C33" s="25">
        <f>SUM(C20:C32)</f>
        <v>10000</v>
      </c>
      <c r="D33" s="25">
        <f>SUM(D20:D32)</f>
        <v>0</v>
      </c>
      <c r="E33" s="25">
        <f>SUM(E20:E32)</f>
        <v>10000</v>
      </c>
      <c r="F33" s="25">
        <f t="shared" ref="F33" si="4">SUM(F20:F32)</f>
        <v>4247.3200000000006</v>
      </c>
      <c r="G33" s="9"/>
    </row>
    <row r="34" spans="1:7" x14ac:dyDescent="0.3">
      <c r="A34" s="31"/>
      <c r="B34" s="31"/>
      <c r="C34" s="6"/>
      <c r="D34" s="6"/>
      <c r="E34" s="6"/>
      <c r="F34" s="6"/>
      <c r="G34" s="31"/>
    </row>
    <row r="35" spans="1:7" x14ac:dyDescent="0.3">
      <c r="A35" s="44" t="s">
        <v>52</v>
      </c>
      <c r="B35" s="45"/>
      <c r="C35" s="45"/>
      <c r="D35" s="45"/>
      <c r="E35" s="45"/>
      <c r="F35" s="45"/>
      <c r="G35" s="45"/>
    </row>
    <row r="36" spans="1:7" x14ac:dyDescent="0.3">
      <c r="C36" s="6"/>
      <c r="D36" s="6"/>
      <c r="E36" s="6"/>
      <c r="F36" s="6"/>
      <c r="G36" s="31"/>
    </row>
    <row r="37" spans="1:7" x14ac:dyDescent="0.3">
      <c r="C37" s="6"/>
      <c r="D37" s="6"/>
      <c r="E37" s="6"/>
      <c r="F37" s="6"/>
      <c r="G37" s="31"/>
    </row>
    <row r="38" spans="1:7" x14ac:dyDescent="0.3">
      <c r="C38" s="6"/>
      <c r="D38" s="6"/>
      <c r="E38" s="6"/>
      <c r="F38" s="6"/>
      <c r="G38" s="31"/>
    </row>
    <row r="39" spans="1:7" x14ac:dyDescent="0.3">
      <c r="C39" s="6"/>
      <c r="D39" s="6"/>
      <c r="E39" s="6"/>
      <c r="F39" s="6"/>
      <c r="G39" s="31"/>
    </row>
    <row r="40" spans="1:7" x14ac:dyDescent="0.3">
      <c r="C40" s="6"/>
      <c r="D40" s="6"/>
      <c r="E40" s="6"/>
      <c r="F40" s="6"/>
      <c r="G40" s="31"/>
    </row>
    <row r="41" spans="1:7" x14ac:dyDescent="0.3">
      <c r="C41" s="6"/>
      <c r="D41" s="6"/>
      <c r="E41" s="6"/>
      <c r="F41" s="6"/>
      <c r="G41" s="31"/>
    </row>
    <row r="42" spans="1:7" x14ac:dyDescent="0.3">
      <c r="C42" s="6"/>
      <c r="D42" s="6"/>
      <c r="E42" s="6"/>
      <c r="F42" s="6"/>
      <c r="G42" s="31"/>
    </row>
    <row r="43" spans="1:7" x14ac:dyDescent="0.3">
      <c r="C43" s="6"/>
      <c r="D43" s="6"/>
      <c r="E43" s="6"/>
      <c r="F43" s="6"/>
      <c r="G43" s="31"/>
    </row>
    <row r="44" spans="1:7" x14ac:dyDescent="0.3">
      <c r="C44" s="6"/>
      <c r="D44" s="6"/>
      <c r="E44" s="6"/>
      <c r="F44" s="6"/>
      <c r="G44" s="31"/>
    </row>
    <row r="45" spans="1:7" x14ac:dyDescent="0.3">
      <c r="C45" s="6"/>
      <c r="D45" s="6"/>
      <c r="E45" s="6"/>
      <c r="F45" s="6"/>
      <c r="G45" s="31"/>
    </row>
    <row r="46" spans="1:7" x14ac:dyDescent="0.3">
      <c r="C46" s="6"/>
      <c r="D46" s="6"/>
      <c r="E46" s="6"/>
      <c r="F46" s="6"/>
      <c r="G46" s="31"/>
    </row>
    <row r="47" spans="1:7" x14ac:dyDescent="0.3">
      <c r="C47" s="6"/>
      <c r="D47" s="6"/>
      <c r="E47" s="6"/>
      <c r="F47" s="6"/>
      <c r="G47" s="31"/>
    </row>
    <row r="48" spans="1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  <row r="596" spans="3:7" x14ac:dyDescent="0.3">
      <c r="C596" s="6"/>
      <c r="D596" s="6"/>
      <c r="E596" s="6"/>
      <c r="F596" s="6"/>
      <c r="G596" s="31"/>
    </row>
    <row r="597" spans="3:7" x14ac:dyDescent="0.3">
      <c r="C597" s="6"/>
      <c r="D597" s="6"/>
      <c r="E597" s="6"/>
      <c r="F597" s="6"/>
      <c r="G597" s="31"/>
    </row>
    <row r="598" spans="3:7" x14ac:dyDescent="0.3">
      <c r="C598" s="6"/>
      <c r="D598" s="6"/>
      <c r="E598" s="6"/>
      <c r="F598" s="6"/>
      <c r="G598" s="31"/>
    </row>
    <row r="599" spans="3:7" x14ac:dyDescent="0.3">
      <c r="C599" s="6"/>
      <c r="D599" s="6"/>
      <c r="E599" s="6"/>
      <c r="F599" s="6"/>
      <c r="G599" s="31"/>
    </row>
    <row r="600" spans="3:7" x14ac:dyDescent="0.3">
      <c r="C600" s="6"/>
      <c r="D600" s="6"/>
      <c r="E600" s="6"/>
      <c r="F600" s="6"/>
      <c r="G600" s="31"/>
    </row>
  </sheetData>
  <mergeCells count="6">
    <mergeCell ref="B4:G4"/>
    <mergeCell ref="B3:G3"/>
    <mergeCell ref="A17:B17"/>
    <mergeCell ref="A33:B33"/>
    <mergeCell ref="A35:G35"/>
    <mergeCell ref="G8:G9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topLeftCell="A3" workbookViewId="0">
      <selection activeCell="F7" sqref="F7"/>
    </sheetView>
  </sheetViews>
  <sheetFormatPr defaultColWidth="8.8554687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42578125" style="27" bestFit="1" customWidth="1"/>
    <col min="5" max="5" width="22.7109375" style="27" customWidth="1"/>
    <col min="6" max="6" width="42.140625" style="27" customWidth="1"/>
    <col min="7" max="16384" width="8.8554687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40" t="s">
        <v>87</v>
      </c>
      <c r="C3" s="41"/>
      <c r="D3" s="41"/>
      <c r="E3" s="41"/>
      <c r="F3" s="41"/>
    </row>
    <row r="4" spans="1:6" x14ac:dyDescent="0.3">
      <c r="A4" s="3" t="s">
        <v>41</v>
      </c>
      <c r="B4" s="40" t="s">
        <v>88</v>
      </c>
      <c r="C4" s="41"/>
      <c r="D4" s="41"/>
      <c r="E4" s="41"/>
      <c r="F4" s="41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ht="33" x14ac:dyDescent="0.3">
      <c r="A7" s="30" t="s">
        <v>54</v>
      </c>
      <c r="B7" s="7" t="s">
        <v>89</v>
      </c>
      <c r="C7" s="8">
        <v>3000</v>
      </c>
      <c r="D7" s="8">
        <v>0</v>
      </c>
      <c r="E7" s="8">
        <f>C7-D7</f>
        <v>3000</v>
      </c>
      <c r="F7" s="7" t="s">
        <v>95</v>
      </c>
    </row>
    <row r="8" spans="1:6" x14ac:dyDescent="0.3">
      <c r="A8" s="30" t="s">
        <v>54</v>
      </c>
      <c r="B8" s="7" t="s">
        <v>92</v>
      </c>
      <c r="C8" s="8">
        <v>302</v>
      </c>
      <c r="D8" s="8"/>
      <c r="E8" s="8">
        <f t="shared" ref="E8:E16" si="0">C8-D8</f>
        <v>302</v>
      </c>
      <c r="F8" s="7" t="s">
        <v>94</v>
      </c>
    </row>
    <row r="9" spans="1:6" x14ac:dyDescent="0.3">
      <c r="A9" s="30" t="s">
        <v>54</v>
      </c>
      <c r="B9" s="7" t="s">
        <v>90</v>
      </c>
      <c r="C9" s="8">
        <v>1700</v>
      </c>
      <c r="D9" s="8"/>
      <c r="E9" s="8">
        <f t="shared" si="0"/>
        <v>1700</v>
      </c>
      <c r="F9" s="7" t="s">
        <v>91</v>
      </c>
    </row>
    <row r="10" spans="1:6" x14ac:dyDescent="0.3">
      <c r="A10" s="30" t="s">
        <v>54</v>
      </c>
      <c r="B10" s="7" t="s">
        <v>93</v>
      </c>
      <c r="C10" s="8">
        <v>100</v>
      </c>
      <c r="D10" s="8"/>
      <c r="E10" s="8">
        <f t="shared" si="0"/>
        <v>100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42" t="s">
        <v>49</v>
      </c>
      <c r="B17" s="43"/>
      <c r="C17" s="25">
        <f t="shared" ref="C17:D17" si="1">SUM(C7:C16)</f>
        <v>5102</v>
      </c>
      <c r="D17" s="25">
        <f t="shared" si="1"/>
        <v>0</v>
      </c>
      <c r="E17" s="25">
        <f>SUM(E7:E16)</f>
        <v>5102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4" sqref="A14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6" x14ac:dyDescent="0.3">
      <c r="A1" s="2" t="s">
        <v>55</v>
      </c>
    </row>
    <row r="2" spans="1:6" x14ac:dyDescent="0.3">
      <c r="A2" s="2" t="s">
        <v>56</v>
      </c>
      <c r="B2" s="38"/>
    </row>
    <row r="3" spans="1:6" x14ac:dyDescent="0.3">
      <c r="A3" s="2" t="s">
        <v>57</v>
      </c>
      <c r="B3" s="38">
        <v>1600</v>
      </c>
    </row>
    <row r="4" spans="1:6" x14ac:dyDescent="0.3">
      <c r="A4" s="2" t="s">
        <v>58</v>
      </c>
      <c r="B4" s="38"/>
    </row>
    <row r="5" spans="1:6" x14ac:dyDescent="0.3">
      <c r="A5" s="2" t="s">
        <v>59</v>
      </c>
      <c r="B5" s="38">
        <v>1000</v>
      </c>
    </row>
    <row r="7" spans="1:6" x14ac:dyDescent="0.3">
      <c r="A7" s="2" t="s">
        <v>60</v>
      </c>
    </row>
    <row r="8" spans="1:6" x14ac:dyDescent="0.3">
      <c r="A8" s="11" t="s">
        <v>61</v>
      </c>
      <c r="B8" s="38">
        <f>SUM(C8:F8)</f>
        <v>2845.84</v>
      </c>
      <c r="C8" s="39">
        <v>1285</v>
      </c>
      <c r="D8" s="39">
        <v>1410</v>
      </c>
      <c r="E8" s="39">
        <v>100</v>
      </c>
      <c r="F8" s="39">
        <v>50.84</v>
      </c>
    </row>
    <row r="9" spans="1:6" x14ac:dyDescent="0.3">
      <c r="A9" s="11" t="s">
        <v>62</v>
      </c>
      <c r="B9" s="38">
        <f>SUM(C9:D9)</f>
        <v>408.75</v>
      </c>
      <c r="C9" s="39">
        <v>99.55</v>
      </c>
      <c r="D9" s="39">
        <v>309.2</v>
      </c>
      <c r="E9" s="39"/>
      <c r="F9" s="39"/>
    </row>
    <row r="10" spans="1:6" x14ac:dyDescent="0.3">
      <c r="A10" s="11" t="s">
        <v>63</v>
      </c>
      <c r="B10" s="38">
        <f>SUM(C10)</f>
        <v>473</v>
      </c>
      <c r="C10" s="39">
        <v>473</v>
      </c>
      <c r="D10" s="39"/>
      <c r="E10" s="39"/>
      <c r="F10" s="39"/>
    </row>
    <row r="11" spans="1:6" x14ac:dyDescent="0.3">
      <c r="A11" s="11" t="s">
        <v>64</v>
      </c>
      <c r="B11" s="38">
        <f>SUM(C11:E11)</f>
        <v>519.73</v>
      </c>
      <c r="C11" s="39">
        <v>74.099999999999994</v>
      </c>
      <c r="D11" s="39">
        <v>120</v>
      </c>
      <c r="E11" s="39">
        <v>325.63</v>
      </c>
      <c r="F11" s="39"/>
    </row>
    <row r="12" spans="1:6" x14ac:dyDescent="0.3">
      <c r="A12" s="11" t="s">
        <v>59</v>
      </c>
    </row>
    <row r="13" spans="1:6" x14ac:dyDescent="0.3">
      <c r="A13" s="2" t="s">
        <v>129</v>
      </c>
      <c r="B13" s="38">
        <f>SUM(B8:B12)</f>
        <v>4247.32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E16" sqref="E16"/>
    </sheetView>
  </sheetViews>
  <sheetFormatPr defaultColWidth="11.42578125" defaultRowHeight="15" x14ac:dyDescent="0.25"/>
  <cols>
    <col min="2" max="2" width="31.85546875" customWidth="1"/>
  </cols>
  <sheetData>
    <row r="1" spans="1:4" x14ac:dyDescent="0.25">
      <c r="A1" s="35"/>
      <c r="B1" s="35" t="s">
        <v>96</v>
      </c>
      <c r="C1" s="35"/>
      <c r="D1" s="35" t="s">
        <v>97</v>
      </c>
    </row>
    <row r="2" spans="1:4" x14ac:dyDescent="0.25">
      <c r="A2" s="35" t="s">
        <v>98</v>
      </c>
      <c r="B2" s="35" t="s">
        <v>99</v>
      </c>
      <c r="C2" s="33">
        <v>630</v>
      </c>
      <c r="D2" s="35" t="s">
        <v>100</v>
      </c>
    </row>
    <row r="3" spans="1:4" x14ac:dyDescent="0.25">
      <c r="A3" s="35" t="s">
        <v>101</v>
      </c>
      <c r="B3" s="35" t="s">
        <v>99</v>
      </c>
      <c r="C3" s="33">
        <v>767.04</v>
      </c>
      <c r="D3" s="35" t="s">
        <v>102</v>
      </c>
    </row>
    <row r="4" spans="1:4" x14ac:dyDescent="0.25">
      <c r="A4" s="35" t="s">
        <v>103</v>
      </c>
      <c r="B4" s="35" t="s">
        <v>99</v>
      </c>
      <c r="C4" s="33">
        <v>580</v>
      </c>
      <c r="D4" s="35" t="s">
        <v>104</v>
      </c>
    </row>
    <row r="5" spans="1:4" x14ac:dyDescent="0.25">
      <c r="A5" s="35" t="s">
        <v>105</v>
      </c>
      <c r="B5" s="35" t="s">
        <v>99</v>
      </c>
      <c r="C5" s="33">
        <v>680</v>
      </c>
      <c r="D5" s="35" t="s">
        <v>106</v>
      </c>
    </row>
    <row r="6" spans="1:4" x14ac:dyDescent="0.25">
      <c r="A6" s="35" t="s">
        <v>107</v>
      </c>
      <c r="B6" s="35" t="s">
        <v>99</v>
      </c>
      <c r="C6" s="33">
        <v>630</v>
      </c>
      <c r="D6" s="35" t="s">
        <v>108</v>
      </c>
    </row>
    <row r="7" spans="1:4" x14ac:dyDescent="0.25">
      <c r="A7" s="35" t="s">
        <v>109</v>
      </c>
      <c r="B7" s="35" t="s">
        <v>99</v>
      </c>
      <c r="C7" s="33">
        <v>580</v>
      </c>
      <c r="D7" s="35" t="s">
        <v>110</v>
      </c>
    </row>
    <row r="8" spans="1:4" x14ac:dyDescent="0.25">
      <c r="A8" s="35"/>
      <c r="B8" s="35" t="s">
        <v>111</v>
      </c>
      <c r="C8" s="33">
        <v>60</v>
      </c>
      <c r="D8" s="35" t="s">
        <v>112</v>
      </c>
    </row>
    <row r="9" spans="1:4" x14ac:dyDescent="0.25">
      <c r="A9" s="35" t="s">
        <v>113</v>
      </c>
      <c r="B9" s="35" t="s">
        <v>114</v>
      </c>
      <c r="C9" s="33">
        <v>3000</v>
      </c>
      <c r="D9" s="35" t="s">
        <v>115</v>
      </c>
    </row>
    <row r="10" spans="1:4" x14ac:dyDescent="0.25">
      <c r="A10" s="35"/>
      <c r="B10" s="35" t="s">
        <v>116</v>
      </c>
      <c r="C10" s="33">
        <v>16</v>
      </c>
      <c r="D10" s="35"/>
    </row>
    <row r="11" spans="1:4" x14ac:dyDescent="0.25">
      <c r="A11" s="35" t="s">
        <v>117</v>
      </c>
      <c r="B11" s="35" t="s">
        <v>118</v>
      </c>
      <c r="C11" s="33">
        <v>6.3</v>
      </c>
      <c r="D11" s="35"/>
    </row>
    <row r="12" spans="1:4" x14ac:dyDescent="0.25">
      <c r="A12" s="35"/>
      <c r="B12" s="35" t="s">
        <v>118</v>
      </c>
      <c r="C12" s="33">
        <v>7.21</v>
      </c>
      <c r="D12" s="35"/>
    </row>
    <row r="13" spans="1:4" x14ac:dyDescent="0.25">
      <c r="A13" s="35"/>
      <c r="B13" s="35" t="s">
        <v>119</v>
      </c>
      <c r="C13" s="33">
        <v>0</v>
      </c>
      <c r="D13" s="35"/>
    </row>
    <row r="14" spans="1:4" x14ac:dyDescent="0.25">
      <c r="A14" s="36">
        <v>42711</v>
      </c>
      <c r="B14" s="35" t="s">
        <v>120</v>
      </c>
      <c r="C14" s="33">
        <v>77.989999999999995</v>
      </c>
      <c r="D14" s="35" t="s">
        <v>121</v>
      </c>
    </row>
    <row r="15" spans="1:4" x14ac:dyDescent="0.25">
      <c r="A15" s="35" t="s">
        <v>122</v>
      </c>
      <c r="B15" s="35" t="s">
        <v>123</v>
      </c>
      <c r="C15" s="33">
        <v>180</v>
      </c>
      <c r="D15" s="35" t="s">
        <v>124</v>
      </c>
    </row>
    <row r="16" spans="1:4" x14ac:dyDescent="0.25">
      <c r="A16" s="36">
        <v>42765</v>
      </c>
      <c r="B16" s="35" t="s">
        <v>125</v>
      </c>
      <c r="C16" s="33">
        <v>259.62</v>
      </c>
      <c r="D16" s="35" t="s">
        <v>126</v>
      </c>
    </row>
    <row r="17" spans="1:4" x14ac:dyDescent="0.25">
      <c r="A17" s="35"/>
      <c r="B17" s="35" t="s">
        <v>127</v>
      </c>
      <c r="C17" s="33">
        <v>7.05</v>
      </c>
      <c r="D17" s="35"/>
    </row>
    <row r="18" spans="1:4" x14ac:dyDescent="0.25">
      <c r="A18" s="35"/>
      <c r="B18" s="35"/>
      <c r="C18" s="33">
        <v>22.99</v>
      </c>
      <c r="D18" s="35"/>
    </row>
    <row r="19" spans="1:4" x14ac:dyDescent="0.25">
      <c r="A19" s="35"/>
      <c r="B19" s="35"/>
      <c r="C19" s="33">
        <v>16.7</v>
      </c>
      <c r="D19" s="35"/>
    </row>
    <row r="20" spans="1:4" x14ac:dyDescent="0.25">
      <c r="A20" s="35"/>
      <c r="B20" s="35"/>
      <c r="C20" s="33">
        <v>2</v>
      </c>
      <c r="D20" s="35"/>
    </row>
    <row r="21" spans="1:4" x14ac:dyDescent="0.25">
      <c r="A21" s="36">
        <v>42934</v>
      </c>
      <c r="B21" s="35" t="s">
        <v>128</v>
      </c>
      <c r="C21" s="37">
        <v>100</v>
      </c>
      <c r="D21" s="35"/>
    </row>
    <row r="22" spans="1:4" x14ac:dyDescent="0.25">
      <c r="A22" s="35"/>
      <c r="B22" s="35"/>
      <c r="C22" s="37"/>
      <c r="D22" s="35"/>
    </row>
    <row r="23" spans="1:4" x14ac:dyDescent="0.25">
      <c r="A23" s="35"/>
      <c r="B23" s="35"/>
      <c r="C23" s="37"/>
      <c r="D23" s="35"/>
    </row>
    <row r="24" spans="1:4" x14ac:dyDescent="0.25">
      <c r="A24" s="35"/>
      <c r="B24" s="35"/>
      <c r="C24" s="33"/>
      <c r="D24" s="35"/>
    </row>
    <row r="25" spans="1:4" x14ac:dyDescent="0.25">
      <c r="A25" s="35"/>
      <c r="B25" s="35" t="s">
        <v>129</v>
      </c>
      <c r="C25" s="33">
        <f>SUM(C4:C24)</f>
        <v>6225.86</v>
      </c>
      <c r="D25" s="3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0067D1-859A-4710-8D80-B826FBA124F4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</vt:lpstr>
      <vt:lpstr>I&amp;E CASH</vt:lpstr>
      <vt:lpstr>IN-KIND</vt:lpstr>
      <vt:lpstr>Sheet4</vt:lpstr>
      <vt:lpstr>Butterflies expenditure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dcterms:created xsi:type="dcterms:W3CDTF">2016-04-13T16:19:24Z</dcterms:created>
  <dcterms:modified xsi:type="dcterms:W3CDTF">2018-01-04T10:20:03Z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