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ddieMaughan/Desktop/Hull 2017/Hull 2017 - Land of Green Ginger/Projects/Book/Planning/"/>
    </mc:Choice>
  </mc:AlternateContent>
  <xr:revisionPtr revIDLastSave="0" documentId="13_ncr:1_{BF40A95B-5987-D042-9999-728618E960B6}" xr6:coauthVersionLast="31" xr6:coauthVersionMax="31" xr10:uidLastSave="{00000000-0000-0000-0000-000000000000}"/>
  <bookViews>
    <workbookView xWindow="32260" yWindow="1840" windowWidth="27640" windowHeight="15700" xr2:uid="{7AD84F46-D416-C741-B85E-59F6437E76F5}"/>
  </bookViews>
  <sheets>
    <sheet name="Sheet1" sheetId="1" r:id="rId1"/>
  </sheets>
  <externalReferences>
    <externalReference r:id="rId2"/>
  </externalReferenc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17" i="1"/>
  <c r="H4" i="1"/>
  <c r="H10" i="1"/>
  <c r="H32" i="1"/>
  <c r="H39" i="1"/>
  <c r="H43" i="1"/>
  <c r="H2" i="1"/>
  <c r="I2" i="1"/>
  <c r="H1" i="1"/>
</calcChain>
</file>

<file path=xl/sharedStrings.xml><?xml version="1.0" encoding="utf-8"?>
<sst xmlns="http://schemas.openxmlformats.org/spreadsheetml/2006/main" count="111" uniqueCount="81">
  <si>
    <t>LOGG I012 - Book</t>
  </si>
  <si>
    <t>Allocated Budget</t>
  </si>
  <si>
    <t>Notes</t>
  </si>
  <si>
    <t>Working Budget</t>
  </si>
  <si>
    <t>Sum of below</t>
  </si>
  <si>
    <t>Cost Centre</t>
  </si>
  <si>
    <t>Sub code</t>
  </si>
  <si>
    <t>Analysis code</t>
  </si>
  <si>
    <t>Item</t>
  </si>
  <si>
    <t>Calculation</t>
  </si>
  <si>
    <t>CREATIVE</t>
  </si>
  <si>
    <t>ZK101</t>
  </si>
  <si>
    <t>K207</t>
  </si>
  <si>
    <t>I012</t>
  </si>
  <si>
    <t>Illustrator</t>
  </si>
  <si>
    <t>Katy Riddell</t>
  </si>
  <si>
    <t>c.40 illustrations @ £200 each</t>
  </si>
  <si>
    <t>Writer</t>
  </si>
  <si>
    <t>To be scoped</t>
  </si>
  <si>
    <t>Writing</t>
  </si>
  <si>
    <t>Simon Sharkey book structure facilitation</t>
  </si>
  <si>
    <t>K208</t>
  </si>
  <si>
    <t xml:space="preserve">Designer </t>
  </si>
  <si>
    <t>To be confirmed</t>
  </si>
  <si>
    <t>PRINT</t>
  </si>
  <si>
    <t>ZK109</t>
  </si>
  <si>
    <t>K138</t>
  </si>
  <si>
    <t>Print</t>
  </si>
  <si>
    <t>Gold Foiling</t>
  </si>
  <si>
    <t>Gold foiling of LoGG mark on cover</t>
  </si>
  <si>
    <t>Envelopes</t>
  </si>
  <si>
    <t>With LoGG stamp</t>
  </si>
  <si>
    <t>ISBN</t>
  </si>
  <si>
    <t xml:space="preserve">DISTRIBUTION </t>
  </si>
  <si>
    <t>K271</t>
  </si>
  <si>
    <t>Royal Mail costs</t>
  </si>
  <si>
    <t>118,500 addresses</t>
  </si>
  <si>
    <t>SCHOOLS</t>
  </si>
  <si>
    <t>ZK110</t>
  </si>
  <si>
    <t>K279</t>
  </si>
  <si>
    <t>Crates</t>
  </si>
  <si>
    <t>Build and paint of 100 crates</t>
  </si>
  <si>
    <t>Build - £52 per crate Paint - £32 per crate =£84 per crate</t>
  </si>
  <si>
    <t>Stencil design</t>
  </si>
  <si>
    <t>For crates</t>
  </si>
  <si>
    <t>Process Black</t>
  </si>
  <si>
    <t>Stencil production</t>
  </si>
  <si>
    <t>John E Wright</t>
  </si>
  <si>
    <t>Special Deliveries</t>
  </si>
  <si>
    <t>Schools resources</t>
  </si>
  <si>
    <t>Fees for sourcing and making plus materials</t>
  </si>
  <si>
    <t>Schools liaison</t>
  </si>
  <si>
    <t>Crate deliveries</t>
  </si>
  <si>
    <t>To schools</t>
  </si>
  <si>
    <t>x4 @ £150/day, 3xdays</t>
  </si>
  <si>
    <t>BIG MALARKEY</t>
  </si>
  <si>
    <t>K278</t>
  </si>
  <si>
    <t>Build and movement inc. van hire</t>
  </si>
  <si>
    <t>Performers</t>
  </si>
  <si>
    <t>2x performers for 2 days @ £150 + prep day(s)</t>
  </si>
  <si>
    <t>Travel and Accommodation</t>
  </si>
  <si>
    <t>Costume</t>
  </si>
  <si>
    <t>Giveaways</t>
  </si>
  <si>
    <t>Bookmarks, badges, stickers</t>
  </si>
  <si>
    <t>ADMIN EXPENSES</t>
  </si>
  <si>
    <t>ZK114</t>
  </si>
  <si>
    <t>K299</t>
  </si>
  <si>
    <t>Travel</t>
  </si>
  <si>
    <t>Illustrator travel 26 March Manchester to Hull</t>
  </si>
  <si>
    <t>Lunch</t>
  </si>
  <si>
    <t xml:space="preserve">Illustrator lunch 26 March </t>
  </si>
  <si>
    <t>TO BE SCOPED</t>
  </si>
  <si>
    <t>Based on c. 125,000</t>
  </si>
  <si>
    <t>X 120,000, 245mm (h) x 170mm (w), 60pp, 300gsm cover, 120gsm uncoated inners, full colour throughout, perfect bind finish</t>
  </si>
  <si>
    <t>Leather touch cover</t>
  </si>
  <si>
    <t>Soft touch matt laminate leather effect</t>
  </si>
  <si>
    <t>Fulfilment into evelopes</t>
  </si>
  <si>
    <t>Delivery to Royal Mail</t>
  </si>
  <si>
    <t>Postage to remaining volunteers</t>
  </si>
  <si>
    <t xml:space="preserve">Horse and carriage - One school press moment. </t>
  </si>
  <si>
    <t xml:space="preserve">Adam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</si>
</sst>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-&quot;£&quot;* #,##0.00_-;\-&quot;£&quot;* #,##0.00_-;_-&quot;£&quot;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164" fontId="3" fillId="0" borderId="3" xfId="0" applyNumberFormat="1" applyFont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0" fontId="4" fillId="0" borderId="7" xfId="0" applyFont="1" applyBorder="1"/>
    <xf numFmtId="0" fontId="5" fillId="0" borderId="7" xfId="0" applyFont="1" applyBorder="1"/>
    <xf numFmtId="0" fontId="2" fillId="0" borderId="7" xfId="0" applyFont="1" applyBorder="1"/>
    <xf numFmtId="164" fontId="5" fillId="0" borderId="5" xfId="0" applyNumberFormat="1" applyFont="1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/>
    <xf numFmtId="0" fontId="2" fillId="0" borderId="9" xfId="0" applyFont="1" applyBorder="1"/>
    <xf numFmtId="164" fontId="2" fillId="0" borderId="9" xfId="0" applyNumberFormat="1" applyFont="1" applyBorder="1"/>
    <xf numFmtId="164" fontId="2" fillId="0" borderId="11" xfId="0" applyNumberFormat="1" applyFont="1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164" fontId="0" fillId="0" borderId="7" xfId="0" applyNumberFormat="1" applyBorder="1"/>
    <xf numFmtId="164" fontId="2" fillId="0" borderId="5" xfId="0" applyNumberFormat="1" applyFont="1" applyBorder="1"/>
    <xf numFmtId="0" fontId="0" fillId="0" borderId="12" xfId="0" applyFont="1" applyBorder="1"/>
    <xf numFmtId="0" fontId="0" fillId="0" borderId="0" xfId="0" applyFont="1" applyBorder="1"/>
    <xf numFmtId="0" fontId="0" fillId="0" borderId="13" xfId="0" applyFont="1" applyBorder="1"/>
    <xf numFmtId="0" fontId="0" fillId="0" borderId="0" xfId="0" applyFont="1" applyFill="1" applyBorder="1"/>
    <xf numFmtId="164" fontId="0" fillId="0" borderId="0" xfId="0" applyNumberFormat="1" applyFont="1" applyBorder="1"/>
    <xf numFmtId="164" fontId="0" fillId="0" borderId="14" xfId="0" applyNumberFormat="1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164" fontId="0" fillId="0" borderId="9" xfId="0" applyNumberFormat="1" applyFont="1" applyBorder="1"/>
    <xf numFmtId="164" fontId="0" fillId="0" borderId="11" xfId="0" applyNumberFormat="1" applyFont="1" applyBorder="1"/>
    <xf numFmtId="0" fontId="0" fillId="0" borderId="0" xfId="0" applyFont="1" applyBorder="1" applyAlignment="1">
      <alignment wrapText="1"/>
    </xf>
    <xf numFmtId="164" fontId="6" fillId="0" borderId="0" xfId="0" applyNumberFormat="1" applyFont="1" applyBorder="1"/>
    <xf numFmtId="0" fontId="0" fillId="0" borderId="8" xfId="0" applyBorder="1"/>
    <xf numFmtId="0" fontId="0" fillId="0" borderId="9" xfId="0" applyBorder="1"/>
    <xf numFmtId="164" fontId="6" fillId="0" borderId="9" xfId="0" applyNumberFormat="1" applyFont="1" applyBorder="1"/>
    <xf numFmtId="164" fontId="6" fillId="0" borderId="7" xfId="0" applyNumberFormat="1" applyFont="1" applyBorder="1"/>
    <xf numFmtId="0" fontId="0" fillId="0" borderId="12" xfId="0" applyBorder="1"/>
    <xf numFmtId="0" fontId="0" fillId="0" borderId="0" xfId="0" applyBorder="1"/>
    <xf numFmtId="0" fontId="0" fillId="0" borderId="0" xfId="0" applyFill="1" applyBorder="1"/>
    <xf numFmtId="164" fontId="2" fillId="0" borderId="14" xfId="0" applyNumberFormat="1" applyFont="1" applyBorder="1"/>
    <xf numFmtId="0" fontId="7" fillId="0" borderId="12" xfId="0" applyFont="1" applyBorder="1"/>
    <xf numFmtId="0" fontId="8" fillId="0" borderId="13" xfId="0" applyFont="1" applyBorder="1"/>
    <xf numFmtId="0" fontId="7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4" xfId="0" applyBorder="1"/>
    <xf numFmtId="0" fontId="6" fillId="0" borderId="13" xfId="0" applyFont="1" applyBorder="1"/>
    <xf numFmtId="0" fontId="0" fillId="0" borderId="13" xfId="0" applyBorder="1"/>
    <xf numFmtId="0" fontId="1" fillId="0" borderId="13" xfId="0" applyFont="1" applyBorder="1"/>
    <xf numFmtId="0" fontId="0" fillId="0" borderId="10" xfId="0" applyBorder="1"/>
    <xf numFmtId="44" fontId="3" fillId="0" borderId="2" xfId="0" applyNumberFormat="1" applyFont="1" applyBorder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dieMaughan/Library/Containers/com.microsoft.Excel/Data/Desktop/Hull%202017/Hull%202017%20-%20Land%20of%20Green%20Ginger/A_Budget/ALL%20LOGG%20BUDGETS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TOTALS"/>
      <sheetName val="I001 - Umbrella"/>
      <sheetName val="I002 -  2016 (closed)"/>
      <sheetName val="I003 - house (2017)"/>
      <sheetName val="I004 - Periplum(closed)"/>
      <sheetName val="I005 - Joshua Sofaer"/>
      <sheetName val="I006 - And Now(closed)"/>
      <sheetName val="I007 - Aswarm (closed)"/>
      <sheetName val="I008 - McGuires"/>
      <sheetName val="I009 - Macnas"/>
      <sheetName val="I010 - Crates (closed)"/>
      <sheetName val="I011 - Time Capsule (closed)"/>
      <sheetName val="I012 - Book"/>
      <sheetName val="I013 - Fellowship (closed)"/>
      <sheetName val="I014 - MarComms"/>
      <sheetName val="Marketing info for Laura"/>
      <sheetName val="Summary for James Trowsdale"/>
    </sheetNames>
    <sheetDataSet>
      <sheetData sheetId="0" refreshError="1"/>
      <sheetData sheetId="1">
        <row r="15">
          <cell r="E15" t="str">
            <v>Book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3B53-80B4-954E-99F5-EBF36E8EABA4}">
  <dimension ref="A1:I45"/>
  <sheetViews>
    <sheetView tabSelected="1" topLeftCell="A4" workbookViewId="0">
      <selection activeCell="I9" sqref="I9"/>
    </sheetView>
  </sheetViews>
  <sheetFormatPr baseColWidth="10" defaultRowHeight="16" x14ac:dyDescent="0.2"/>
  <cols>
    <col min="1" max="1" width="7.33203125" customWidth="1"/>
    <col min="2" max="2" width="6.83203125" customWidth="1"/>
    <col min="3" max="3" width="8.83203125" bestFit="1" customWidth="1"/>
    <col min="4" max="4" width="23" bestFit="1" customWidth="1"/>
    <col min="5" max="5" width="64.33203125" customWidth="1"/>
    <col min="6" max="6" width="23" bestFit="1" customWidth="1"/>
    <col min="7" max="7" width="16.5" bestFit="1" customWidth="1"/>
    <col min="8" max="8" width="19" bestFit="1" customWidth="1"/>
  </cols>
  <sheetData>
    <row r="1" spans="1:9" ht="21" x14ac:dyDescent="0.25">
      <c r="A1" s="2" t="s">
        <v>0</v>
      </c>
      <c r="B1" s="1"/>
      <c r="C1" s="1"/>
      <c r="D1" s="2"/>
      <c r="E1" s="3"/>
      <c r="F1" s="3" t="s">
        <v>1</v>
      </c>
      <c r="G1" s="54">
        <v>152873.26</v>
      </c>
      <c r="H1" s="4" t="str">
        <f>[1]TOTALS!E15</f>
        <v>Book</v>
      </c>
    </row>
    <row r="2" spans="1:9" ht="19" x14ac:dyDescent="0.25">
      <c r="A2" s="5"/>
      <c r="B2" s="6"/>
      <c r="C2" s="5"/>
      <c r="D2" s="7"/>
      <c r="E2" s="8"/>
      <c r="F2" s="9" t="s">
        <v>3</v>
      </c>
      <c r="G2" s="10" t="s">
        <v>4</v>
      </c>
      <c r="H2" s="11">
        <f>SUM(H4:H54)</f>
        <v>151965.07999999999</v>
      </c>
      <c r="I2" s="55">
        <f>G1-H2</f>
        <v>908.18000000002212</v>
      </c>
    </row>
    <row r="3" spans="1:9" ht="32" x14ac:dyDescent="0.2">
      <c r="A3" s="12" t="s">
        <v>5</v>
      </c>
      <c r="B3" s="13" t="s">
        <v>6</v>
      </c>
      <c r="C3" s="12" t="s">
        <v>7</v>
      </c>
      <c r="D3" s="14" t="s">
        <v>8</v>
      </c>
      <c r="E3" s="15" t="s">
        <v>2</v>
      </c>
      <c r="F3" s="15" t="s">
        <v>9</v>
      </c>
      <c r="G3" s="16"/>
      <c r="H3" s="17"/>
    </row>
    <row r="4" spans="1:9" x14ac:dyDescent="0.2">
      <c r="A4" s="18"/>
      <c r="B4" s="19"/>
      <c r="C4" s="18"/>
      <c r="D4" s="20" t="s">
        <v>10</v>
      </c>
      <c r="E4" s="19"/>
      <c r="F4" s="19"/>
      <c r="G4" s="21"/>
      <c r="H4" s="22">
        <f>SUM(G5:G9)</f>
        <v>12175</v>
      </c>
    </row>
    <row r="5" spans="1:9" x14ac:dyDescent="0.2">
      <c r="A5" s="23" t="s">
        <v>11</v>
      </c>
      <c r="B5" s="24" t="s">
        <v>12</v>
      </c>
      <c r="C5" s="23" t="s">
        <v>13</v>
      </c>
      <c r="D5" s="25" t="s">
        <v>14</v>
      </c>
      <c r="E5" s="26" t="s">
        <v>15</v>
      </c>
      <c r="F5" s="26" t="s">
        <v>16</v>
      </c>
      <c r="G5" s="27">
        <v>8000</v>
      </c>
      <c r="H5" s="28"/>
    </row>
    <row r="6" spans="1:9" x14ac:dyDescent="0.2">
      <c r="A6" s="23" t="s">
        <v>11</v>
      </c>
      <c r="B6" s="24" t="s">
        <v>12</v>
      </c>
      <c r="C6" s="23" t="s">
        <v>13</v>
      </c>
      <c r="D6" s="25" t="s">
        <v>17</v>
      </c>
      <c r="E6" s="24" t="s">
        <v>18</v>
      </c>
      <c r="F6" s="24"/>
      <c r="G6" s="27">
        <v>3000</v>
      </c>
      <c r="H6" s="28"/>
    </row>
    <row r="7" spans="1:9" x14ac:dyDescent="0.2">
      <c r="A7" s="23" t="s">
        <v>11</v>
      </c>
      <c r="B7" s="24" t="s">
        <v>12</v>
      </c>
      <c r="C7" s="23" t="s">
        <v>13</v>
      </c>
      <c r="D7" s="25" t="s">
        <v>19</v>
      </c>
      <c r="E7" s="26" t="s">
        <v>20</v>
      </c>
      <c r="F7" s="24"/>
      <c r="G7" s="27">
        <v>175</v>
      </c>
      <c r="H7" s="28"/>
    </row>
    <row r="8" spans="1:9" x14ac:dyDescent="0.2">
      <c r="A8" s="23" t="s">
        <v>11</v>
      </c>
      <c r="B8" s="24" t="s">
        <v>21</v>
      </c>
      <c r="C8" s="23" t="s">
        <v>13</v>
      </c>
      <c r="D8" s="25" t="s">
        <v>22</v>
      </c>
      <c r="E8" s="26" t="s">
        <v>23</v>
      </c>
      <c r="F8" s="24"/>
      <c r="G8" s="27">
        <v>1000</v>
      </c>
      <c r="H8" s="28"/>
    </row>
    <row r="9" spans="1:9" x14ac:dyDescent="0.2">
      <c r="A9" s="29"/>
      <c r="B9" s="30"/>
      <c r="C9" s="29"/>
      <c r="D9" s="31"/>
      <c r="E9" s="30"/>
      <c r="F9" s="30"/>
      <c r="G9" s="32"/>
      <c r="H9" s="33"/>
    </row>
    <row r="10" spans="1:9" x14ac:dyDescent="0.2">
      <c r="A10" s="18"/>
      <c r="B10" s="19"/>
      <c r="C10" s="18"/>
      <c r="D10" s="20" t="s">
        <v>24</v>
      </c>
      <c r="E10" s="19"/>
      <c r="F10" s="19"/>
      <c r="G10" s="21"/>
      <c r="H10" s="22">
        <f>SUM(G11:G16)</f>
        <v>66852</v>
      </c>
    </row>
    <row r="11" spans="1:9" ht="32" x14ac:dyDescent="0.2">
      <c r="A11" s="23" t="s">
        <v>25</v>
      </c>
      <c r="B11" s="24" t="s">
        <v>26</v>
      </c>
      <c r="C11" s="23" t="s">
        <v>13</v>
      </c>
      <c r="D11" s="25" t="s">
        <v>27</v>
      </c>
      <c r="E11" s="34" t="s">
        <v>73</v>
      </c>
      <c r="F11" s="24" t="s">
        <v>72</v>
      </c>
      <c r="G11" s="35">
        <v>44260</v>
      </c>
      <c r="H11" s="28"/>
    </row>
    <row r="12" spans="1:9" x14ac:dyDescent="0.2">
      <c r="A12" s="23"/>
      <c r="B12" s="24"/>
      <c r="C12" s="23"/>
      <c r="D12" s="25" t="s">
        <v>74</v>
      </c>
      <c r="E12" s="34" t="s">
        <v>75</v>
      </c>
      <c r="F12" s="24"/>
      <c r="G12" s="35">
        <v>6497</v>
      </c>
      <c r="H12" s="28"/>
    </row>
    <row r="13" spans="1:9" x14ac:dyDescent="0.2">
      <c r="A13" s="23" t="s">
        <v>25</v>
      </c>
      <c r="B13" s="24" t="s">
        <v>26</v>
      </c>
      <c r="C13" s="23" t="s">
        <v>13</v>
      </c>
      <c r="D13" s="25" t="s">
        <v>28</v>
      </c>
      <c r="E13" s="26" t="s">
        <v>29</v>
      </c>
      <c r="F13" s="24"/>
      <c r="G13" s="35">
        <v>7805</v>
      </c>
      <c r="H13" s="28"/>
    </row>
    <row r="14" spans="1:9" x14ac:dyDescent="0.2">
      <c r="A14" s="23" t="s">
        <v>25</v>
      </c>
      <c r="B14" s="24" t="s">
        <v>26</v>
      </c>
      <c r="C14" s="23" t="s">
        <v>13</v>
      </c>
      <c r="D14" s="25" t="s">
        <v>30</v>
      </c>
      <c r="E14" s="26" t="s">
        <v>31</v>
      </c>
      <c r="F14" s="24"/>
      <c r="G14" s="35">
        <v>8190</v>
      </c>
      <c r="H14" s="28"/>
    </row>
    <row r="15" spans="1:9" x14ac:dyDescent="0.2">
      <c r="A15" s="23" t="s">
        <v>25</v>
      </c>
      <c r="B15" s="24" t="s">
        <v>26</v>
      </c>
      <c r="C15" s="23" t="s">
        <v>13</v>
      </c>
      <c r="D15" s="25" t="s">
        <v>32</v>
      </c>
      <c r="E15" s="26" t="s">
        <v>32</v>
      </c>
      <c r="F15" s="24"/>
      <c r="G15" s="35">
        <v>100</v>
      </c>
      <c r="H15" s="28"/>
    </row>
    <row r="16" spans="1:9" x14ac:dyDescent="0.2">
      <c r="A16" s="36"/>
      <c r="B16" s="37"/>
      <c r="C16" s="36"/>
      <c r="D16" s="14"/>
      <c r="E16" s="37"/>
      <c r="F16" s="37"/>
      <c r="G16" s="38"/>
      <c r="H16" s="17"/>
    </row>
    <row r="17" spans="1:8" x14ac:dyDescent="0.2">
      <c r="A17" s="18"/>
      <c r="B17" s="19"/>
      <c r="C17" s="18"/>
      <c r="D17" s="20" t="s">
        <v>33</v>
      </c>
      <c r="F17" s="19"/>
      <c r="G17" s="39"/>
      <c r="H17" s="22">
        <f>SUM(G17:G22)</f>
        <v>55869.8</v>
      </c>
    </row>
    <row r="18" spans="1:8" x14ac:dyDescent="0.2">
      <c r="A18" s="40"/>
      <c r="B18" s="41"/>
      <c r="C18" s="40"/>
      <c r="D18" s="25" t="s">
        <v>76</v>
      </c>
      <c r="F18" s="41"/>
      <c r="G18" s="35">
        <v>5625</v>
      </c>
      <c r="H18" s="43"/>
    </row>
    <row r="19" spans="1:8" x14ac:dyDescent="0.2">
      <c r="A19" s="40"/>
      <c r="B19" s="41"/>
      <c r="C19" s="40"/>
      <c r="D19" s="25" t="s">
        <v>77</v>
      </c>
      <c r="F19" s="41"/>
      <c r="G19" s="35">
        <v>1350</v>
      </c>
      <c r="H19" s="43"/>
    </row>
    <row r="20" spans="1:8" x14ac:dyDescent="0.2">
      <c r="A20" s="40" t="s">
        <v>25</v>
      </c>
      <c r="B20" s="41" t="s">
        <v>34</v>
      </c>
      <c r="C20" s="40" t="s">
        <v>13</v>
      </c>
      <c r="D20" s="25" t="s">
        <v>35</v>
      </c>
      <c r="E20" s="41"/>
      <c r="F20" s="42" t="s">
        <v>36</v>
      </c>
      <c r="G20" s="35">
        <v>47546.8</v>
      </c>
      <c r="H20" s="43"/>
    </row>
    <row r="21" spans="1:8" x14ac:dyDescent="0.2">
      <c r="A21" s="40"/>
      <c r="B21" s="41"/>
      <c r="C21" s="40"/>
      <c r="D21" s="25" t="s">
        <v>78</v>
      </c>
      <c r="E21" s="41"/>
      <c r="F21" s="42"/>
      <c r="G21" s="35">
        <v>1348</v>
      </c>
      <c r="H21" s="43"/>
    </row>
    <row r="22" spans="1:8" x14ac:dyDescent="0.2">
      <c r="A22" s="29"/>
      <c r="B22" s="30"/>
      <c r="C22" s="29"/>
      <c r="D22" s="31"/>
      <c r="E22" s="30"/>
      <c r="F22" s="30"/>
      <c r="G22" s="38"/>
      <c r="H22" s="33"/>
    </row>
    <row r="23" spans="1:8" x14ac:dyDescent="0.2">
      <c r="A23" s="44"/>
      <c r="B23" s="24"/>
      <c r="C23" s="25"/>
      <c r="D23" s="45" t="s">
        <v>37</v>
      </c>
      <c r="E23" s="24"/>
      <c r="F23" s="24"/>
      <c r="G23" s="35"/>
      <c r="H23" s="22">
        <f>SUM(G24:G31)</f>
        <v>13985</v>
      </c>
    </row>
    <row r="24" spans="1:8" x14ac:dyDescent="0.2">
      <c r="A24" s="23" t="s">
        <v>38</v>
      </c>
      <c r="B24" s="24" t="s">
        <v>39</v>
      </c>
      <c r="C24" s="25" t="s">
        <v>13</v>
      </c>
      <c r="D24" s="25" t="s">
        <v>40</v>
      </c>
      <c r="E24" s="24" t="s">
        <v>41</v>
      </c>
      <c r="F24" s="24" t="s">
        <v>42</v>
      </c>
      <c r="G24" s="35">
        <v>8400</v>
      </c>
      <c r="H24" s="28"/>
    </row>
    <row r="25" spans="1:8" x14ac:dyDescent="0.2">
      <c r="A25" s="23"/>
      <c r="B25" s="24"/>
      <c r="C25" s="25"/>
      <c r="D25" s="25" t="s">
        <v>43</v>
      </c>
      <c r="E25" s="24" t="s">
        <v>44</v>
      </c>
      <c r="F25" s="24" t="s">
        <v>45</v>
      </c>
      <c r="G25" s="35">
        <v>25</v>
      </c>
      <c r="H25" s="28"/>
    </row>
    <row r="26" spans="1:8" x14ac:dyDescent="0.2">
      <c r="A26" s="23"/>
      <c r="B26" s="24"/>
      <c r="C26" s="25"/>
      <c r="D26" s="25" t="s">
        <v>46</v>
      </c>
      <c r="E26" s="26" t="s">
        <v>44</v>
      </c>
      <c r="F26" s="26" t="s">
        <v>47</v>
      </c>
      <c r="G26" s="35">
        <v>60</v>
      </c>
      <c r="H26" s="28"/>
    </row>
    <row r="27" spans="1:8" x14ac:dyDescent="0.2">
      <c r="A27" s="23"/>
      <c r="B27" s="24"/>
      <c r="C27" s="25"/>
      <c r="D27" s="25" t="s">
        <v>48</v>
      </c>
      <c r="E27" s="24" t="s">
        <v>79</v>
      </c>
      <c r="F27" s="24"/>
      <c r="G27" s="35">
        <v>500</v>
      </c>
      <c r="H27" s="28"/>
    </row>
    <row r="28" spans="1:8" x14ac:dyDescent="0.2">
      <c r="A28" s="23"/>
      <c r="B28" s="24"/>
      <c r="C28" s="25"/>
      <c r="D28" s="25" t="s">
        <v>49</v>
      </c>
      <c r="E28" s="26" t="s">
        <v>50</v>
      </c>
      <c r="F28" s="24"/>
      <c r="G28" s="35">
        <v>2000</v>
      </c>
      <c r="H28" s="28"/>
    </row>
    <row r="29" spans="1:8" x14ac:dyDescent="0.2">
      <c r="A29" s="23"/>
      <c r="B29" s="24"/>
      <c r="C29" s="25"/>
      <c r="D29" s="25" t="s">
        <v>51</v>
      </c>
      <c r="E29" s="24"/>
      <c r="F29" s="24"/>
      <c r="G29" s="35">
        <v>2000</v>
      </c>
      <c r="H29" s="28"/>
    </row>
    <row r="30" spans="1:8" x14ac:dyDescent="0.2">
      <c r="A30" s="23"/>
      <c r="B30" s="24"/>
      <c r="C30" s="25"/>
      <c r="D30" s="25" t="s">
        <v>52</v>
      </c>
      <c r="E30" s="26" t="s">
        <v>53</v>
      </c>
      <c r="F30" s="24" t="s">
        <v>54</v>
      </c>
      <c r="G30" s="35">
        <v>1000</v>
      </c>
      <c r="H30" s="28"/>
    </row>
    <row r="31" spans="1:8" x14ac:dyDescent="0.2">
      <c r="A31" s="23"/>
      <c r="B31" s="24"/>
      <c r="C31" s="25"/>
      <c r="D31" s="25"/>
      <c r="E31" s="24"/>
      <c r="F31" s="24"/>
      <c r="G31" s="35"/>
      <c r="H31" s="28"/>
    </row>
    <row r="32" spans="1:8" x14ac:dyDescent="0.2">
      <c r="A32" s="46"/>
      <c r="B32" s="47"/>
      <c r="C32" s="48"/>
      <c r="D32" s="20" t="s">
        <v>55</v>
      </c>
      <c r="E32" s="47"/>
      <c r="F32" s="47"/>
      <c r="G32" s="39"/>
      <c r="H32" s="22">
        <f>SUM(G33:G38)</f>
        <v>3000</v>
      </c>
    </row>
    <row r="33" spans="1:8" x14ac:dyDescent="0.2">
      <c r="A33" s="23" t="s">
        <v>38</v>
      </c>
      <c r="B33" s="24" t="s">
        <v>56</v>
      </c>
      <c r="C33" s="25" t="s">
        <v>13</v>
      </c>
      <c r="D33" s="25" t="s">
        <v>40</v>
      </c>
      <c r="E33" s="24" t="s">
        <v>57</v>
      </c>
      <c r="F33" s="24" t="s">
        <v>80</v>
      </c>
      <c r="G33" s="35">
        <v>500</v>
      </c>
      <c r="H33" s="28"/>
    </row>
    <row r="34" spans="1:8" x14ac:dyDescent="0.2">
      <c r="A34" s="23"/>
      <c r="B34" s="24"/>
      <c r="C34" s="25"/>
      <c r="D34" s="25" t="s">
        <v>58</v>
      </c>
      <c r="E34" s="24" t="s">
        <v>59</v>
      </c>
      <c r="F34" s="24"/>
      <c r="G34" s="35">
        <v>800</v>
      </c>
      <c r="H34" s="28"/>
    </row>
    <row r="35" spans="1:8" x14ac:dyDescent="0.2">
      <c r="A35" s="23"/>
      <c r="B35" s="24"/>
      <c r="C35" s="25"/>
      <c r="D35" s="25" t="s">
        <v>60</v>
      </c>
      <c r="E35" s="26" t="s">
        <v>58</v>
      </c>
      <c r="F35" s="24"/>
      <c r="G35" s="35">
        <v>400</v>
      </c>
      <c r="H35" s="28"/>
    </row>
    <row r="36" spans="1:8" x14ac:dyDescent="0.2">
      <c r="A36" s="23"/>
      <c r="B36" s="24"/>
      <c r="C36" s="25"/>
      <c r="D36" s="25" t="s">
        <v>61</v>
      </c>
      <c r="E36" s="26" t="s">
        <v>18</v>
      </c>
      <c r="F36" s="24"/>
      <c r="G36" s="35">
        <v>300</v>
      </c>
      <c r="H36" s="28"/>
    </row>
    <row r="37" spans="1:8" x14ac:dyDescent="0.2">
      <c r="A37" s="23"/>
      <c r="B37" s="24"/>
      <c r="C37" s="25"/>
      <c r="D37" s="25" t="s">
        <v>62</v>
      </c>
      <c r="E37" s="26" t="s">
        <v>63</v>
      </c>
      <c r="F37" s="24"/>
      <c r="G37" s="35">
        <v>1000</v>
      </c>
      <c r="H37" s="28"/>
    </row>
    <row r="38" spans="1:8" x14ac:dyDescent="0.2">
      <c r="A38" s="23"/>
      <c r="B38" s="24"/>
      <c r="C38" s="25"/>
      <c r="D38" s="25"/>
      <c r="E38" s="24"/>
      <c r="F38" s="24"/>
      <c r="G38" s="35"/>
      <c r="H38" s="28"/>
    </row>
    <row r="39" spans="1:8" x14ac:dyDescent="0.2">
      <c r="A39" s="46"/>
      <c r="B39" s="49"/>
      <c r="C39" s="49"/>
      <c r="D39" s="20" t="s">
        <v>64</v>
      </c>
      <c r="E39" s="19"/>
      <c r="F39" s="19"/>
      <c r="G39" s="39"/>
      <c r="H39" s="22">
        <f>SUM(G40:G42)</f>
        <v>83.28</v>
      </c>
    </row>
    <row r="40" spans="1:8" x14ac:dyDescent="0.2">
      <c r="A40" s="50" t="s">
        <v>65</v>
      </c>
      <c r="B40" s="51" t="s">
        <v>66</v>
      </c>
      <c r="C40" s="51" t="s">
        <v>13</v>
      </c>
      <c r="D40" s="52" t="s">
        <v>67</v>
      </c>
      <c r="E40" s="41" t="s">
        <v>68</v>
      </c>
      <c r="F40" s="41"/>
      <c r="G40" s="35">
        <v>68.28</v>
      </c>
      <c r="H40" s="43"/>
    </row>
    <row r="41" spans="1:8" x14ac:dyDescent="0.2">
      <c r="A41" s="51"/>
      <c r="B41" s="51"/>
      <c r="C41" s="51"/>
      <c r="D41" s="52" t="s">
        <v>69</v>
      </c>
      <c r="E41" s="41" t="s">
        <v>70</v>
      </c>
      <c r="F41" s="41"/>
      <c r="G41" s="35">
        <v>15</v>
      </c>
      <c r="H41" s="43"/>
    </row>
    <row r="42" spans="1:8" x14ac:dyDescent="0.2">
      <c r="A42" s="53"/>
      <c r="B42" s="53"/>
      <c r="C42" s="53"/>
      <c r="D42" s="14"/>
      <c r="E42" s="37"/>
      <c r="F42" s="37"/>
      <c r="G42" s="38"/>
      <c r="H42" s="17"/>
    </row>
    <row r="43" spans="1:8" x14ac:dyDescent="0.2">
      <c r="A43" s="46"/>
      <c r="B43" s="19"/>
      <c r="C43" s="18"/>
      <c r="D43" s="20" t="s">
        <v>71</v>
      </c>
      <c r="E43" s="19"/>
      <c r="F43" s="19"/>
      <c r="G43" s="39"/>
      <c r="H43" s="22">
        <f>SUM(G44:G44)</f>
        <v>0</v>
      </c>
    </row>
    <row r="44" spans="1:8" x14ac:dyDescent="0.2">
      <c r="A44" s="40"/>
      <c r="B44" s="41"/>
      <c r="C44" s="40"/>
      <c r="D44" s="25" t="s">
        <v>18</v>
      </c>
      <c r="E44" s="41"/>
      <c r="F44" s="41"/>
      <c r="G44" s="35">
        <v>0</v>
      </c>
      <c r="H44" s="43"/>
    </row>
    <row r="45" spans="1:8" x14ac:dyDescent="0.2">
      <c r="A45" s="53"/>
      <c r="B45" s="53"/>
      <c r="C45" s="53"/>
      <c r="D45" s="14"/>
      <c r="E45" s="37"/>
      <c r="F45" s="37"/>
      <c r="G45" s="38"/>
      <c r="H45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A65B3-EE33-4AF6-98E1-29241D3E7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1CFBA2-EE48-4046-951B-EA3B88C97EE4}">
  <ds:schemaRefs>
    <ds:schemaRef ds:uri="http://schemas.microsoft.com/office/2006/metadata/properties"/>
    <ds:schemaRef ds:uri="http://schemas.microsoft.com/office/infopath/2007/PartnerControls"/>
    <ds:schemaRef ds:uri="80129174-c05c-43cc-8e32-21fcbdfe51bb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C12004ED-7056-4B34-BC56-9511504303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2018-03-29T15:16:09Z</dcterms:created>
  <dcterms:modified xsi:type="dcterms:W3CDTF">2018-04-03T15:25:43Z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