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hl\Hull 2017\Hull 2017 - Projects\BBC Contains Strong Language\Monitoring &amp; Evaluation\"/>
    </mc:Choice>
  </mc:AlternateContent>
  <bookViews>
    <workbookView xWindow="0" yWindow="0" windowWidth="12060" windowHeight="846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G79" i="1"/>
  <c r="C79" i="1"/>
  <c r="B79" i="1"/>
  <c r="C60" i="1"/>
  <c r="B60" i="1"/>
  <c r="D71" i="1"/>
  <c r="D59" i="1"/>
  <c r="D43" i="1"/>
  <c r="D35" i="1"/>
  <c r="D27" i="1"/>
  <c r="D11" i="1"/>
  <c r="F65" i="1"/>
  <c r="D65" i="1" s="1"/>
  <c r="F66" i="1"/>
  <c r="D66" i="1" s="1"/>
  <c r="F67" i="1"/>
  <c r="D67" i="1" s="1"/>
  <c r="F68" i="1"/>
  <c r="D68" i="1" s="1"/>
  <c r="F69" i="1"/>
  <c r="D69" i="1" s="1"/>
  <c r="F70" i="1"/>
  <c r="D70" i="1" s="1"/>
  <c r="F71" i="1"/>
  <c r="F72" i="1"/>
  <c r="D72" i="1" s="1"/>
  <c r="F73" i="1"/>
  <c r="D73" i="1" s="1"/>
  <c r="F74" i="1"/>
  <c r="D74" i="1" s="1"/>
  <c r="F75" i="1"/>
  <c r="F76" i="1"/>
  <c r="D76" i="1" s="1"/>
  <c r="F77" i="1"/>
  <c r="D77" i="1" s="1"/>
  <c r="F78" i="1"/>
  <c r="D78" i="1" s="1"/>
  <c r="F64" i="1"/>
  <c r="D64" i="1" s="1"/>
  <c r="F4" i="1"/>
  <c r="D4" i="1" s="1"/>
  <c r="F5" i="1"/>
  <c r="D5" i="1" s="1"/>
  <c r="F6" i="1"/>
  <c r="D6" i="1" s="1"/>
  <c r="F7" i="1"/>
  <c r="D7" i="1" s="1"/>
  <c r="F8" i="1"/>
  <c r="D8" i="1" s="1"/>
  <c r="F9" i="1"/>
  <c r="D9" i="1" s="1"/>
  <c r="F10" i="1"/>
  <c r="D10" i="1" s="1"/>
  <c r="F11" i="1"/>
  <c r="F12" i="1"/>
  <c r="D12" i="1" s="1"/>
  <c r="F13" i="1"/>
  <c r="D13" i="1" s="1"/>
  <c r="F14" i="1"/>
  <c r="D14" i="1" s="1"/>
  <c r="F15" i="1"/>
  <c r="D15" i="1" s="1"/>
  <c r="F16" i="1"/>
  <c r="D16" i="1" s="1"/>
  <c r="F17" i="1"/>
  <c r="D17" i="1" s="1"/>
  <c r="F18" i="1"/>
  <c r="D18" i="1" s="1"/>
  <c r="F19" i="1"/>
  <c r="D19" i="1" s="1"/>
  <c r="F20" i="1"/>
  <c r="D20" i="1" s="1"/>
  <c r="F21" i="1"/>
  <c r="D21" i="1" s="1"/>
  <c r="F22" i="1"/>
  <c r="D22" i="1" s="1"/>
  <c r="F23" i="1"/>
  <c r="D23" i="1" s="1"/>
  <c r="F24" i="1"/>
  <c r="D24" i="1" s="1"/>
  <c r="F25" i="1"/>
  <c r="D25" i="1" s="1"/>
  <c r="F26" i="1"/>
  <c r="D26" i="1" s="1"/>
  <c r="F27" i="1"/>
  <c r="F28" i="1"/>
  <c r="D28" i="1" s="1"/>
  <c r="F29" i="1"/>
  <c r="D29" i="1" s="1"/>
  <c r="F30" i="1"/>
  <c r="D30" i="1" s="1"/>
  <c r="F31" i="1"/>
  <c r="D31" i="1" s="1"/>
  <c r="F32" i="1"/>
  <c r="D32" i="1" s="1"/>
  <c r="F33" i="1"/>
  <c r="D33" i="1" s="1"/>
  <c r="F34" i="1"/>
  <c r="D34" i="1" s="1"/>
  <c r="F35" i="1"/>
  <c r="F36" i="1"/>
  <c r="D36" i="1" s="1"/>
  <c r="F37" i="1"/>
  <c r="D37" i="1" s="1"/>
  <c r="F38" i="1"/>
  <c r="D38" i="1" s="1"/>
  <c r="F39" i="1"/>
  <c r="D39" i="1" s="1"/>
  <c r="F40" i="1"/>
  <c r="D40" i="1" s="1"/>
  <c r="F41" i="1"/>
  <c r="D41" i="1" s="1"/>
  <c r="F42" i="1"/>
  <c r="D42" i="1" s="1"/>
  <c r="F43" i="1"/>
  <c r="F44" i="1"/>
  <c r="D44" i="1" s="1"/>
  <c r="F45" i="1"/>
  <c r="D45" i="1" s="1"/>
  <c r="F46" i="1"/>
  <c r="D46" i="1" s="1"/>
  <c r="F47" i="1"/>
  <c r="D47" i="1" s="1"/>
  <c r="F48" i="1"/>
  <c r="D48" i="1" s="1"/>
  <c r="F49" i="1"/>
  <c r="D49" i="1" s="1"/>
  <c r="F50" i="1"/>
  <c r="D50" i="1" s="1"/>
  <c r="F51" i="1"/>
  <c r="D51" i="1" s="1"/>
  <c r="F52" i="1"/>
  <c r="D52" i="1" s="1"/>
  <c r="F53" i="1"/>
  <c r="D53" i="1" s="1"/>
  <c r="F54" i="1"/>
  <c r="D54" i="1" s="1"/>
  <c r="F55" i="1"/>
  <c r="D55" i="1" s="1"/>
  <c r="F56" i="1"/>
  <c r="D56" i="1" s="1"/>
  <c r="F57" i="1"/>
  <c r="D57" i="1" s="1"/>
  <c r="F58" i="1"/>
  <c r="D58" i="1" s="1"/>
  <c r="F59" i="1"/>
  <c r="F3" i="1"/>
  <c r="D3" i="1" s="1"/>
  <c r="F79" i="1" l="1"/>
  <c r="D79" i="1" s="1"/>
  <c r="F60" i="1"/>
  <c r="D60" i="1" s="1"/>
</calcChain>
</file>

<file path=xl/sharedStrings.xml><?xml version="1.0" encoding="utf-8"?>
<sst xmlns="http://schemas.openxmlformats.org/spreadsheetml/2006/main" count="184" uniqueCount="86">
  <si>
    <t>Radio 3 Free Thinking</t>
  </si>
  <si>
    <t>1st Edition Douglas Dunn</t>
  </si>
  <si>
    <t>Landlines</t>
  </si>
  <si>
    <t>Hull 17 Gala Launch</t>
  </si>
  <si>
    <t>The Verb: 35 Years Spoken Word</t>
  </si>
  <si>
    <t>Kathryn Williams</t>
  </si>
  <si>
    <t>Jo Whiley</t>
  </si>
  <si>
    <t>1st Edition Kath McKay</t>
  </si>
  <si>
    <t>The Verb: Pre-Record</t>
  </si>
  <si>
    <t>Kate Fox</t>
  </si>
  <si>
    <t>Women of Words</t>
  </si>
  <si>
    <t>Between the Ears</t>
  </si>
  <si>
    <t>Men Who Sleep in Cars</t>
  </si>
  <si>
    <t>Poetry from the Polish Community</t>
  </si>
  <si>
    <t>Bohdan Piasecki</t>
  </si>
  <si>
    <t>Grace Nichols, John Agard</t>
  </si>
  <si>
    <t>Dean Wilson and Joelle Taylor</t>
  </si>
  <si>
    <t>Lamanby</t>
  </si>
  <si>
    <t>Trace Thorn &amp; Ben Watt</t>
  </si>
  <si>
    <t>Zena Edwards and Harry Giles</t>
  </si>
  <si>
    <t>Front Row</t>
  </si>
  <si>
    <t>1Xtra: Words First</t>
  </si>
  <si>
    <t>John Cooper Clark</t>
  </si>
  <si>
    <t>Hull Liming</t>
  </si>
  <si>
    <t>The Verb Live</t>
  </si>
  <si>
    <t>Children's Poetry Workshop</t>
  </si>
  <si>
    <t>1st Edition Sean O'Brien</t>
  </si>
  <si>
    <t>Talking Doorsteps</t>
  </si>
  <si>
    <t>Jacob Polley and Michael Dickman</t>
  </si>
  <si>
    <t>Hull: A city of Poets in it's own words Part 1</t>
  </si>
  <si>
    <t>BBC Writers Rooms</t>
  </si>
  <si>
    <t>Glue: Louise Wallwein</t>
  </si>
  <si>
    <t>BBC Writers Room Top Tips</t>
  </si>
  <si>
    <t>Imtiaz Dharker: This Tide of Humber</t>
  </si>
  <si>
    <t>Orbita</t>
  </si>
  <si>
    <t>Isaiah Hull</t>
  </si>
  <si>
    <t>BBC Phil: A Clockwork Orange</t>
  </si>
  <si>
    <t>Hull: A city of Poets in it's own words Part 2</t>
  </si>
  <si>
    <t>Kate Tempest</t>
  </si>
  <si>
    <t>6 Music: Cerys Matthews</t>
  </si>
  <si>
    <t>Imtiaz Dharker</t>
  </si>
  <si>
    <t>1st Edition Peter Didsbury</t>
  </si>
  <si>
    <t>Pansy Boy and Lousie Wallwein</t>
  </si>
  <si>
    <t>Scratch Workshops</t>
  </si>
  <si>
    <t>Helen Mort and Michael Symmonds Roberts</t>
  </si>
  <si>
    <t>Hull 17 Gala Part 2</t>
  </si>
  <si>
    <t>Hannah Silva and Vicky Foster</t>
  </si>
  <si>
    <t>Matt Caley and Brendan Cleary</t>
  </si>
  <si>
    <t>William Letford and Fred Voss</t>
  </si>
  <si>
    <t>The Unthanks</t>
  </si>
  <si>
    <t>Wilde Without the Boy</t>
  </si>
  <si>
    <t>Monica Ali: Whose Story is This?</t>
  </si>
  <si>
    <t>Melvin Bragg</t>
  </si>
  <si>
    <t>Hull to Iceland and Back</t>
  </si>
  <si>
    <t>Kathryn Williams and Laura Barnett</t>
  </si>
  <si>
    <t>Sara Pascoe</t>
  </si>
  <si>
    <t>Leigh Hodgkinson</t>
  </si>
  <si>
    <t>Jarvis</t>
  </si>
  <si>
    <t>Alex Wheatle: Young Adult Writing Workshop</t>
  </si>
  <si>
    <t>Sally Gardner</t>
  </si>
  <si>
    <t>Alex Wheatle</t>
  </si>
  <si>
    <t>Pamela Robertson-Pearce and Neil Astley</t>
  </si>
  <si>
    <t>Looking for H</t>
  </si>
  <si>
    <t>The Evolution of Science Writing</t>
  </si>
  <si>
    <t>Will Self: How was your day?</t>
  </si>
  <si>
    <t>Event</t>
  </si>
  <si>
    <t>£</t>
  </si>
  <si>
    <t>HUMBER MOUTH</t>
  </si>
  <si>
    <t>CONTAINS STRONG LANGUAGE</t>
  </si>
  <si>
    <t>FREE</t>
  </si>
  <si>
    <t>Free / Paid?</t>
  </si>
  <si>
    <t>% Increase</t>
  </si>
  <si>
    <t>Actual</t>
  </si>
  <si>
    <t>SUBTOTALS</t>
  </si>
  <si>
    <t>Tickets Available</t>
  </si>
  <si>
    <t>SOLD OUT</t>
  </si>
  <si>
    <t>Gross Sales £22,780</t>
  </si>
  <si>
    <t>Gross Sales £4,320</t>
  </si>
  <si>
    <t>No change</t>
  </si>
  <si>
    <t>●</t>
  </si>
  <si>
    <t>Auden (Film)</t>
  </si>
  <si>
    <t>Radio 5 Live Afternoon Edition (LIVE)</t>
  </si>
  <si>
    <t>Mersey Beat Poetry Movement (Film)</t>
  </si>
  <si>
    <t>Through the Lens of Larkin (Film)</t>
  </si>
  <si>
    <t>Black Roses (Film)</t>
  </si>
  <si>
    <t>Talking Doorsteps Films - Joe Hakim (Film)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</si>
</sst>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9" fontId="0" fillId="2" borderId="0" xfId="0" applyNumberForma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9" fontId="0" fillId="3" borderId="0" xfId="0" applyNumberFormat="1" applyFill="1" applyAlignment="1">
      <alignment horizontal="center"/>
    </xf>
    <xf numFmtId="0" fontId="3" fillId="4" borderId="0" xfId="0" applyFont="1" applyFill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6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zoomScaleNormal="100" workbookViewId="0">
      <selection activeCell="E55" sqref="E55"/>
    </sheetView>
  </sheetViews>
  <sheetFormatPr defaultRowHeight="15" x14ac:dyDescent="0.25"/>
  <cols>
    <col min="1" max="1" width="39.85546875" bestFit="1" customWidth="1"/>
    <col min="2" max="3" width="9.140625" style="3" customWidth="1"/>
    <col min="4" max="4" width="10.42578125" style="3" bestFit="1" customWidth="1"/>
    <col min="5" max="5" width="3" style="3" customWidth="1"/>
    <col min="6" max="6" width="6.5703125" hidden="1" customWidth="1"/>
    <col min="7" max="7" width="16" style="3" bestFit="1" customWidth="1"/>
    <col min="8" max="8" width="18.140625" style="3" bestFit="1" customWidth="1"/>
  </cols>
  <sheetData>
    <row r="1" spans="1:8" x14ac:dyDescent="0.25">
      <c r="A1" s="10" t="s">
        <v>68</v>
      </c>
      <c r="B1" s="11"/>
      <c r="C1" s="11"/>
      <c r="D1" s="11"/>
      <c r="E1" s="11"/>
      <c r="F1" s="12"/>
      <c r="G1" s="11"/>
      <c r="H1" s="11"/>
    </row>
    <row r="2" spans="1:8" x14ac:dyDescent="0.25">
      <c r="A2" s="1" t="s">
        <v>65</v>
      </c>
      <c r="B2" s="13">
        <v>43003</v>
      </c>
      <c r="C2" s="13">
        <v>42996</v>
      </c>
      <c r="D2" s="14" t="s">
        <v>71</v>
      </c>
      <c r="E2" s="13"/>
      <c r="F2" s="1" t="s">
        <v>72</v>
      </c>
      <c r="G2" s="14" t="s">
        <v>74</v>
      </c>
      <c r="H2" s="14" t="s">
        <v>70</v>
      </c>
    </row>
    <row r="3" spans="1:8" x14ac:dyDescent="0.25">
      <c r="A3" t="s">
        <v>0</v>
      </c>
      <c r="B3" s="3">
        <v>61</v>
      </c>
      <c r="C3" s="3">
        <v>44</v>
      </c>
      <c r="D3" s="4">
        <f t="shared" ref="D3:D34" si="0">F3/C3</f>
        <v>0.38636363636363635</v>
      </c>
      <c r="F3">
        <f t="shared" ref="F3:F34" si="1">B3-C3</f>
        <v>17</v>
      </c>
      <c r="G3" s="3">
        <v>69</v>
      </c>
      <c r="H3" s="3" t="s">
        <v>69</v>
      </c>
    </row>
    <row r="4" spans="1:8" x14ac:dyDescent="0.25">
      <c r="A4" t="s">
        <v>1</v>
      </c>
      <c r="B4" s="3">
        <v>86</v>
      </c>
      <c r="C4" s="3">
        <v>65</v>
      </c>
      <c r="D4" s="4">
        <f t="shared" si="0"/>
        <v>0.32307692307692309</v>
      </c>
      <c r="F4">
        <f t="shared" si="1"/>
        <v>21</v>
      </c>
      <c r="G4" s="3">
        <v>144</v>
      </c>
      <c r="H4" s="3" t="s">
        <v>69</v>
      </c>
    </row>
    <row r="5" spans="1:8" x14ac:dyDescent="0.25">
      <c r="A5" t="s">
        <v>81</v>
      </c>
      <c r="B5" s="3">
        <v>33</v>
      </c>
      <c r="C5" s="3">
        <v>28</v>
      </c>
      <c r="D5" s="4">
        <f t="shared" si="0"/>
        <v>0.17857142857142858</v>
      </c>
      <c r="E5" s="15" t="s">
        <v>79</v>
      </c>
      <c r="F5">
        <f t="shared" si="1"/>
        <v>5</v>
      </c>
      <c r="G5" s="3">
        <v>97</v>
      </c>
      <c r="H5" s="3" t="s">
        <v>69</v>
      </c>
    </row>
    <row r="6" spans="1:8" x14ac:dyDescent="0.25">
      <c r="A6" t="s">
        <v>2</v>
      </c>
      <c r="B6" s="3">
        <v>35</v>
      </c>
      <c r="C6" s="3">
        <v>26</v>
      </c>
      <c r="D6" s="4">
        <f t="shared" si="0"/>
        <v>0.34615384615384615</v>
      </c>
      <c r="E6" s="15" t="s">
        <v>79</v>
      </c>
      <c r="F6">
        <f t="shared" si="1"/>
        <v>9</v>
      </c>
      <c r="G6" s="3">
        <v>195</v>
      </c>
      <c r="H6" s="3" t="s">
        <v>69</v>
      </c>
    </row>
    <row r="7" spans="1:8" x14ac:dyDescent="0.25">
      <c r="A7" s="7" t="s">
        <v>3</v>
      </c>
      <c r="B7" s="8">
        <v>100</v>
      </c>
      <c r="C7" s="8">
        <v>99</v>
      </c>
      <c r="D7" s="9">
        <f t="shared" si="0"/>
        <v>1.0101010101010102E-2</v>
      </c>
      <c r="E7" s="8"/>
      <c r="F7" s="7">
        <f t="shared" si="1"/>
        <v>1</v>
      </c>
      <c r="G7" s="8" t="s">
        <v>75</v>
      </c>
      <c r="H7" s="8" t="s">
        <v>69</v>
      </c>
    </row>
    <row r="8" spans="1:8" x14ac:dyDescent="0.25">
      <c r="A8" t="s">
        <v>4</v>
      </c>
      <c r="B8" s="3">
        <v>227</v>
      </c>
      <c r="C8" s="3">
        <v>161</v>
      </c>
      <c r="D8" s="4">
        <f t="shared" si="0"/>
        <v>0.40993788819875776</v>
      </c>
      <c r="F8">
        <f t="shared" si="1"/>
        <v>66</v>
      </c>
      <c r="G8" s="3">
        <v>223</v>
      </c>
      <c r="H8" s="3" t="s">
        <v>69</v>
      </c>
    </row>
    <row r="9" spans="1:8" x14ac:dyDescent="0.25">
      <c r="A9" t="s">
        <v>5</v>
      </c>
      <c r="B9" s="3">
        <v>12</v>
      </c>
      <c r="C9" s="3">
        <v>8</v>
      </c>
      <c r="D9" s="4">
        <f t="shared" si="0"/>
        <v>0.5</v>
      </c>
      <c r="F9">
        <f t="shared" si="1"/>
        <v>4</v>
      </c>
      <c r="G9" s="3">
        <v>88</v>
      </c>
      <c r="H9" s="3" t="s">
        <v>66</v>
      </c>
    </row>
    <row r="10" spans="1:8" x14ac:dyDescent="0.25">
      <c r="A10" s="7" t="s">
        <v>6</v>
      </c>
      <c r="B10" s="8">
        <v>230</v>
      </c>
      <c r="C10" s="8">
        <v>230</v>
      </c>
      <c r="D10" s="9">
        <f t="shared" si="0"/>
        <v>0</v>
      </c>
      <c r="E10" s="8"/>
      <c r="F10" s="7">
        <f t="shared" si="1"/>
        <v>0</v>
      </c>
      <c r="G10" s="8" t="s">
        <v>75</v>
      </c>
      <c r="H10" s="8" t="s">
        <v>69</v>
      </c>
    </row>
    <row r="11" spans="1:8" x14ac:dyDescent="0.25">
      <c r="A11" t="s">
        <v>80</v>
      </c>
      <c r="B11" s="3">
        <v>38</v>
      </c>
      <c r="C11" s="3">
        <v>33</v>
      </c>
      <c r="D11" s="4">
        <f t="shared" si="0"/>
        <v>0.15151515151515152</v>
      </c>
      <c r="F11">
        <f t="shared" si="1"/>
        <v>5</v>
      </c>
      <c r="G11" s="3">
        <v>122</v>
      </c>
      <c r="H11" s="3" t="s">
        <v>69</v>
      </c>
    </row>
    <row r="12" spans="1:8" x14ac:dyDescent="0.25">
      <c r="A12" t="s">
        <v>7</v>
      </c>
      <c r="B12" s="3">
        <v>19</v>
      </c>
      <c r="C12" s="3">
        <v>17</v>
      </c>
      <c r="D12" s="4">
        <f t="shared" si="0"/>
        <v>0.11764705882352941</v>
      </c>
      <c r="F12">
        <f t="shared" si="1"/>
        <v>2</v>
      </c>
      <c r="G12" s="3">
        <v>211</v>
      </c>
      <c r="H12" s="3" t="s">
        <v>69</v>
      </c>
    </row>
    <row r="13" spans="1:8" x14ac:dyDescent="0.25">
      <c r="A13" t="s">
        <v>8</v>
      </c>
      <c r="B13" s="3">
        <v>79</v>
      </c>
      <c r="C13" s="3">
        <v>41</v>
      </c>
      <c r="D13" s="4">
        <f t="shared" si="0"/>
        <v>0.92682926829268297</v>
      </c>
      <c r="F13">
        <f t="shared" si="1"/>
        <v>38</v>
      </c>
      <c r="G13" s="3">
        <v>151</v>
      </c>
      <c r="H13" s="3" t="s">
        <v>69</v>
      </c>
    </row>
    <row r="14" spans="1:8" x14ac:dyDescent="0.25">
      <c r="A14" s="7" t="s">
        <v>9</v>
      </c>
      <c r="B14" s="8">
        <v>110</v>
      </c>
      <c r="C14" s="8">
        <v>90</v>
      </c>
      <c r="D14" s="9">
        <f t="shared" si="0"/>
        <v>0.22222222222222221</v>
      </c>
      <c r="E14" s="8"/>
      <c r="F14" s="7">
        <f t="shared" si="1"/>
        <v>20</v>
      </c>
      <c r="G14" s="8" t="s">
        <v>75</v>
      </c>
      <c r="H14" s="8" t="s">
        <v>69</v>
      </c>
    </row>
    <row r="15" spans="1:8" x14ac:dyDescent="0.25">
      <c r="A15" t="s">
        <v>82</v>
      </c>
      <c r="B15" s="3">
        <v>44</v>
      </c>
      <c r="C15" s="3">
        <v>35</v>
      </c>
      <c r="D15" s="4">
        <f t="shared" si="0"/>
        <v>0.25714285714285712</v>
      </c>
      <c r="F15">
        <f t="shared" si="1"/>
        <v>9</v>
      </c>
      <c r="G15" s="3">
        <v>116</v>
      </c>
      <c r="H15" s="3" t="s">
        <v>69</v>
      </c>
    </row>
    <row r="16" spans="1:8" x14ac:dyDescent="0.25">
      <c r="A16" s="7" t="s">
        <v>10</v>
      </c>
      <c r="B16" s="8">
        <v>110</v>
      </c>
      <c r="C16" s="8">
        <v>100</v>
      </c>
      <c r="D16" s="9">
        <f t="shared" si="0"/>
        <v>0.1</v>
      </c>
      <c r="E16" s="8"/>
      <c r="F16" s="7">
        <f t="shared" si="1"/>
        <v>10</v>
      </c>
      <c r="G16" s="8" t="s">
        <v>75</v>
      </c>
      <c r="H16" s="8" t="s">
        <v>69</v>
      </c>
    </row>
    <row r="17" spans="1:8" x14ac:dyDescent="0.25">
      <c r="A17" t="s">
        <v>11</v>
      </c>
      <c r="B17" s="3">
        <v>40</v>
      </c>
      <c r="C17" s="3">
        <v>37</v>
      </c>
      <c r="D17" s="4">
        <f t="shared" si="0"/>
        <v>8.1081081081081086E-2</v>
      </c>
      <c r="F17">
        <f t="shared" si="1"/>
        <v>3</v>
      </c>
      <c r="G17" s="3">
        <v>190</v>
      </c>
      <c r="H17" s="3" t="s">
        <v>69</v>
      </c>
    </row>
    <row r="18" spans="1:8" x14ac:dyDescent="0.25">
      <c r="A18" s="7" t="s">
        <v>12</v>
      </c>
      <c r="B18" s="8">
        <v>160</v>
      </c>
      <c r="C18" s="8">
        <v>75</v>
      </c>
      <c r="D18" s="9">
        <f t="shared" si="0"/>
        <v>1.1333333333333333</v>
      </c>
      <c r="E18" s="8"/>
      <c r="F18" s="7">
        <f t="shared" si="1"/>
        <v>85</v>
      </c>
      <c r="G18" s="8" t="s">
        <v>75</v>
      </c>
      <c r="H18" s="8" t="s">
        <v>69</v>
      </c>
    </row>
    <row r="19" spans="1:8" x14ac:dyDescent="0.25">
      <c r="A19" t="s">
        <v>13</v>
      </c>
      <c r="B19" s="3">
        <v>46</v>
      </c>
      <c r="C19" s="3">
        <v>37</v>
      </c>
      <c r="D19" s="4">
        <f t="shared" si="0"/>
        <v>0.24324324324324326</v>
      </c>
      <c r="F19">
        <f t="shared" si="1"/>
        <v>9</v>
      </c>
      <c r="G19" s="3">
        <v>44</v>
      </c>
      <c r="H19" s="3" t="s">
        <v>69</v>
      </c>
    </row>
    <row r="20" spans="1:8" x14ac:dyDescent="0.25">
      <c r="A20" t="s">
        <v>14</v>
      </c>
      <c r="B20" s="3">
        <v>50</v>
      </c>
      <c r="C20" s="3">
        <v>42</v>
      </c>
      <c r="D20" s="4">
        <f t="shared" si="0"/>
        <v>0.19047619047619047</v>
      </c>
      <c r="F20">
        <f t="shared" si="1"/>
        <v>8</v>
      </c>
      <c r="G20" s="3">
        <v>60</v>
      </c>
      <c r="H20" s="3" t="s">
        <v>69</v>
      </c>
    </row>
    <row r="21" spans="1:8" x14ac:dyDescent="0.25">
      <c r="A21" t="s">
        <v>15</v>
      </c>
      <c r="B21" s="3">
        <v>86</v>
      </c>
      <c r="C21" s="3">
        <v>63</v>
      </c>
      <c r="D21" s="4">
        <f t="shared" si="0"/>
        <v>0.36507936507936506</v>
      </c>
      <c r="F21">
        <f t="shared" si="1"/>
        <v>23</v>
      </c>
      <c r="G21" s="3">
        <v>144</v>
      </c>
      <c r="H21" s="3" t="s">
        <v>69</v>
      </c>
    </row>
    <row r="22" spans="1:8" x14ac:dyDescent="0.25">
      <c r="A22" t="s">
        <v>83</v>
      </c>
      <c r="B22" s="3">
        <v>52</v>
      </c>
      <c r="C22" s="3">
        <v>45</v>
      </c>
      <c r="D22" s="4">
        <f t="shared" si="0"/>
        <v>0.15555555555555556</v>
      </c>
      <c r="F22">
        <f t="shared" si="1"/>
        <v>7</v>
      </c>
      <c r="G22" s="3">
        <v>108</v>
      </c>
      <c r="H22" s="3" t="s">
        <v>69</v>
      </c>
    </row>
    <row r="23" spans="1:8" x14ac:dyDescent="0.25">
      <c r="A23" t="s">
        <v>84</v>
      </c>
      <c r="B23" s="3">
        <v>39</v>
      </c>
      <c r="C23" s="3">
        <v>33</v>
      </c>
      <c r="D23" s="4">
        <f t="shared" si="0"/>
        <v>0.18181818181818182</v>
      </c>
      <c r="F23">
        <f t="shared" si="1"/>
        <v>6</v>
      </c>
      <c r="G23" s="3">
        <v>121</v>
      </c>
      <c r="H23" s="3" t="s">
        <v>69</v>
      </c>
    </row>
    <row r="24" spans="1:8" x14ac:dyDescent="0.25">
      <c r="A24" t="s">
        <v>16</v>
      </c>
      <c r="B24" s="3">
        <v>60</v>
      </c>
      <c r="C24" s="3">
        <v>50</v>
      </c>
      <c r="D24" s="4">
        <f t="shared" si="0"/>
        <v>0.2</v>
      </c>
      <c r="F24">
        <f t="shared" si="1"/>
        <v>10</v>
      </c>
      <c r="G24" s="3">
        <v>50</v>
      </c>
      <c r="H24" s="3" t="s">
        <v>69</v>
      </c>
    </row>
    <row r="25" spans="1:8" x14ac:dyDescent="0.25">
      <c r="A25" t="s">
        <v>17</v>
      </c>
      <c r="B25" s="3">
        <v>35</v>
      </c>
      <c r="C25" s="3">
        <v>32</v>
      </c>
      <c r="D25" s="4">
        <f t="shared" si="0"/>
        <v>9.375E-2</v>
      </c>
      <c r="F25">
        <f t="shared" si="1"/>
        <v>3</v>
      </c>
      <c r="G25" s="3">
        <v>195</v>
      </c>
      <c r="H25" s="3" t="s">
        <v>69</v>
      </c>
    </row>
    <row r="26" spans="1:8" x14ac:dyDescent="0.25">
      <c r="A26" t="s">
        <v>85</v>
      </c>
      <c r="B26" s="3">
        <v>29</v>
      </c>
      <c r="C26" s="3">
        <v>24</v>
      </c>
      <c r="D26" s="4">
        <f t="shared" si="0"/>
        <v>0.20833333333333334</v>
      </c>
      <c r="F26">
        <f t="shared" si="1"/>
        <v>5</v>
      </c>
      <c r="G26" s="3">
        <v>131</v>
      </c>
      <c r="H26" s="3" t="s">
        <v>69</v>
      </c>
    </row>
    <row r="27" spans="1:8" x14ac:dyDescent="0.25">
      <c r="A27" s="7" t="s">
        <v>18</v>
      </c>
      <c r="B27" s="8">
        <v>538</v>
      </c>
      <c r="C27" s="8">
        <v>538</v>
      </c>
      <c r="D27" s="9">
        <f t="shared" si="0"/>
        <v>0</v>
      </c>
      <c r="E27" s="8"/>
      <c r="F27" s="7">
        <f t="shared" si="1"/>
        <v>0</v>
      </c>
      <c r="G27" s="8" t="s">
        <v>75</v>
      </c>
      <c r="H27" s="8" t="s">
        <v>69</v>
      </c>
    </row>
    <row r="28" spans="1:8" x14ac:dyDescent="0.25">
      <c r="A28" t="s">
        <v>19</v>
      </c>
      <c r="B28" s="3">
        <v>109</v>
      </c>
      <c r="C28" s="3">
        <v>82</v>
      </c>
      <c r="D28" s="4">
        <f t="shared" si="0"/>
        <v>0.32926829268292684</v>
      </c>
      <c r="F28">
        <f t="shared" si="1"/>
        <v>27</v>
      </c>
      <c r="G28" s="3">
        <v>1</v>
      </c>
      <c r="H28" s="3" t="s">
        <v>69</v>
      </c>
    </row>
    <row r="29" spans="1:8" x14ac:dyDescent="0.25">
      <c r="A29" t="s">
        <v>20</v>
      </c>
      <c r="B29" s="3">
        <v>82</v>
      </c>
      <c r="C29" s="3">
        <v>64</v>
      </c>
      <c r="D29" s="4">
        <f t="shared" si="0"/>
        <v>0.28125</v>
      </c>
      <c r="F29">
        <f t="shared" si="1"/>
        <v>18</v>
      </c>
      <c r="G29" s="3">
        <v>48</v>
      </c>
      <c r="H29" s="3" t="s">
        <v>69</v>
      </c>
    </row>
    <row r="30" spans="1:8" x14ac:dyDescent="0.25">
      <c r="A30" t="s">
        <v>21</v>
      </c>
      <c r="B30" s="3">
        <v>62</v>
      </c>
      <c r="C30" s="3">
        <v>23</v>
      </c>
      <c r="D30" s="4">
        <f t="shared" si="0"/>
        <v>1.6956521739130435</v>
      </c>
      <c r="F30">
        <f t="shared" si="1"/>
        <v>39</v>
      </c>
      <c r="G30" s="3">
        <v>238</v>
      </c>
      <c r="H30" s="3" t="s">
        <v>69</v>
      </c>
    </row>
    <row r="31" spans="1:8" x14ac:dyDescent="0.25">
      <c r="A31" t="s">
        <v>22</v>
      </c>
      <c r="B31" s="3">
        <v>281</v>
      </c>
      <c r="C31" s="3">
        <v>238</v>
      </c>
      <c r="D31" s="4">
        <f t="shared" si="0"/>
        <v>0.18067226890756302</v>
      </c>
      <c r="F31">
        <f t="shared" si="1"/>
        <v>43</v>
      </c>
      <c r="G31" s="3">
        <v>39</v>
      </c>
      <c r="H31" s="3" t="s">
        <v>66</v>
      </c>
    </row>
    <row r="32" spans="1:8" x14ac:dyDescent="0.25">
      <c r="A32" s="7" t="s">
        <v>23</v>
      </c>
      <c r="B32" s="8">
        <v>110</v>
      </c>
      <c r="C32" s="8">
        <v>84</v>
      </c>
      <c r="D32" s="9">
        <f t="shared" si="0"/>
        <v>0.30952380952380953</v>
      </c>
      <c r="E32" s="8"/>
      <c r="F32" s="7">
        <f t="shared" si="1"/>
        <v>26</v>
      </c>
      <c r="G32" s="8" t="s">
        <v>75</v>
      </c>
      <c r="H32" s="8" t="s">
        <v>69</v>
      </c>
    </row>
    <row r="33" spans="1:8" x14ac:dyDescent="0.25">
      <c r="A33" t="s">
        <v>24</v>
      </c>
      <c r="B33" s="3">
        <v>59</v>
      </c>
      <c r="C33" s="3">
        <v>51</v>
      </c>
      <c r="D33" s="4">
        <f t="shared" si="0"/>
        <v>0.15686274509803921</v>
      </c>
      <c r="F33">
        <f t="shared" si="1"/>
        <v>8</v>
      </c>
      <c r="G33" s="3">
        <v>171</v>
      </c>
      <c r="H33" s="3" t="s">
        <v>69</v>
      </c>
    </row>
    <row r="34" spans="1:8" x14ac:dyDescent="0.25">
      <c r="A34" t="s">
        <v>25</v>
      </c>
      <c r="B34" s="3">
        <v>37</v>
      </c>
      <c r="C34" s="3">
        <v>31</v>
      </c>
      <c r="D34" s="4">
        <f t="shared" si="0"/>
        <v>0.19354838709677419</v>
      </c>
      <c r="F34">
        <f t="shared" si="1"/>
        <v>6</v>
      </c>
      <c r="G34" s="3">
        <v>193</v>
      </c>
      <c r="H34" s="3" t="s">
        <v>69</v>
      </c>
    </row>
    <row r="35" spans="1:8" x14ac:dyDescent="0.25">
      <c r="A35" t="s">
        <v>26</v>
      </c>
      <c r="B35" s="3">
        <v>46</v>
      </c>
      <c r="C35" s="3">
        <v>44</v>
      </c>
      <c r="D35" s="4">
        <f t="shared" ref="D35:D66" si="2">F35/C35</f>
        <v>4.5454545454545456E-2</v>
      </c>
      <c r="F35">
        <f t="shared" ref="F35:F60" si="3">B35-C35</f>
        <v>2</v>
      </c>
      <c r="G35" s="3">
        <v>24</v>
      </c>
      <c r="H35" s="3" t="s">
        <v>69</v>
      </c>
    </row>
    <row r="36" spans="1:8" x14ac:dyDescent="0.25">
      <c r="A36" t="s">
        <v>27</v>
      </c>
      <c r="B36" s="3">
        <v>45</v>
      </c>
      <c r="C36" s="3">
        <v>40</v>
      </c>
      <c r="D36" s="4">
        <f t="shared" si="2"/>
        <v>0.125</v>
      </c>
      <c r="F36">
        <f t="shared" si="3"/>
        <v>5</v>
      </c>
      <c r="G36" s="3">
        <v>65</v>
      </c>
      <c r="H36" s="3" t="s">
        <v>69</v>
      </c>
    </row>
    <row r="37" spans="1:8" x14ac:dyDescent="0.25">
      <c r="A37" t="s">
        <v>28</v>
      </c>
      <c r="B37" s="3">
        <v>30</v>
      </c>
      <c r="C37" s="3">
        <v>27</v>
      </c>
      <c r="D37" s="4">
        <f t="shared" si="2"/>
        <v>0.1111111111111111</v>
      </c>
      <c r="F37">
        <f t="shared" si="3"/>
        <v>3</v>
      </c>
      <c r="G37" s="3">
        <v>80</v>
      </c>
      <c r="H37" s="3" t="s">
        <v>69</v>
      </c>
    </row>
    <row r="38" spans="1:8" x14ac:dyDescent="0.25">
      <c r="A38" t="s">
        <v>29</v>
      </c>
      <c r="B38" s="3">
        <v>226</v>
      </c>
      <c r="C38" s="3">
        <v>94</v>
      </c>
      <c r="D38" s="4">
        <f t="shared" si="2"/>
        <v>1.4042553191489362</v>
      </c>
      <c r="F38">
        <f t="shared" si="3"/>
        <v>132</v>
      </c>
      <c r="G38" s="3">
        <v>224</v>
      </c>
      <c r="H38" s="3" t="s">
        <v>69</v>
      </c>
    </row>
    <row r="39" spans="1:8" x14ac:dyDescent="0.25">
      <c r="A39" t="s">
        <v>30</v>
      </c>
      <c r="B39" s="3">
        <v>65</v>
      </c>
      <c r="C39" s="3">
        <v>54</v>
      </c>
      <c r="D39" s="4">
        <f t="shared" si="2"/>
        <v>0.20370370370370369</v>
      </c>
      <c r="E39" s="15" t="s">
        <v>79</v>
      </c>
      <c r="F39">
        <f t="shared" si="3"/>
        <v>11</v>
      </c>
      <c r="G39" s="3">
        <v>165</v>
      </c>
      <c r="H39" s="3" t="s">
        <v>69</v>
      </c>
    </row>
    <row r="40" spans="1:8" x14ac:dyDescent="0.25">
      <c r="A40" t="s">
        <v>31</v>
      </c>
      <c r="B40" s="3">
        <v>69</v>
      </c>
      <c r="C40" s="3">
        <v>31</v>
      </c>
      <c r="D40" s="4">
        <f t="shared" si="2"/>
        <v>1.2258064516129032</v>
      </c>
      <c r="F40">
        <f t="shared" si="3"/>
        <v>38</v>
      </c>
      <c r="G40" s="3">
        <v>161</v>
      </c>
      <c r="H40" s="3" t="s">
        <v>69</v>
      </c>
    </row>
    <row r="41" spans="1:8" x14ac:dyDescent="0.25">
      <c r="A41" t="s">
        <v>32</v>
      </c>
      <c r="B41" s="3">
        <v>26</v>
      </c>
      <c r="C41" s="3">
        <v>23</v>
      </c>
      <c r="D41" s="4">
        <f t="shared" si="2"/>
        <v>0.13043478260869565</v>
      </c>
      <c r="F41">
        <f t="shared" si="3"/>
        <v>3</v>
      </c>
      <c r="G41" s="3">
        <v>204</v>
      </c>
      <c r="H41" s="3" t="s">
        <v>69</v>
      </c>
    </row>
    <row r="42" spans="1:8" x14ac:dyDescent="0.25">
      <c r="A42" t="s">
        <v>33</v>
      </c>
      <c r="B42" s="3">
        <v>214</v>
      </c>
      <c r="C42" s="3">
        <v>206</v>
      </c>
      <c r="D42" s="4">
        <f t="shared" si="2"/>
        <v>3.8834951456310676E-2</v>
      </c>
      <c r="F42">
        <f t="shared" si="3"/>
        <v>8</v>
      </c>
      <c r="G42" s="3">
        <v>16</v>
      </c>
      <c r="H42" s="3" t="s">
        <v>69</v>
      </c>
    </row>
    <row r="43" spans="1:8" x14ac:dyDescent="0.25">
      <c r="A43" t="s">
        <v>33</v>
      </c>
      <c r="B43" s="3">
        <v>38</v>
      </c>
      <c r="C43" s="3">
        <v>4</v>
      </c>
      <c r="D43" s="4">
        <f t="shared" si="2"/>
        <v>8.5</v>
      </c>
      <c r="F43">
        <f t="shared" si="3"/>
        <v>34</v>
      </c>
      <c r="G43" s="3">
        <v>192</v>
      </c>
      <c r="H43" s="3" t="s">
        <v>69</v>
      </c>
    </row>
    <row r="44" spans="1:8" x14ac:dyDescent="0.25">
      <c r="A44" t="s">
        <v>34</v>
      </c>
      <c r="B44" s="3">
        <v>21</v>
      </c>
      <c r="C44" s="3">
        <v>20</v>
      </c>
      <c r="D44" s="4">
        <f t="shared" si="2"/>
        <v>0.05</v>
      </c>
      <c r="F44">
        <f t="shared" si="3"/>
        <v>1</v>
      </c>
      <c r="G44" s="3">
        <v>79</v>
      </c>
      <c r="H44" s="3" t="s">
        <v>69</v>
      </c>
    </row>
    <row r="45" spans="1:8" x14ac:dyDescent="0.25">
      <c r="A45" t="s">
        <v>35</v>
      </c>
      <c r="B45" s="3">
        <v>101</v>
      </c>
      <c r="C45" s="3">
        <v>88</v>
      </c>
      <c r="D45" s="4">
        <f t="shared" si="2"/>
        <v>0.14772727272727273</v>
      </c>
      <c r="F45">
        <f t="shared" si="3"/>
        <v>13</v>
      </c>
      <c r="G45" s="3">
        <v>9</v>
      </c>
      <c r="H45" s="3" t="s">
        <v>69</v>
      </c>
    </row>
    <row r="46" spans="1:8" x14ac:dyDescent="0.25">
      <c r="A46" s="7" t="s">
        <v>36</v>
      </c>
      <c r="B46" s="8">
        <v>340</v>
      </c>
      <c r="C46" s="8">
        <v>340</v>
      </c>
      <c r="D46" s="9">
        <f t="shared" si="2"/>
        <v>0</v>
      </c>
      <c r="E46" s="8"/>
      <c r="F46" s="7">
        <f t="shared" si="3"/>
        <v>0</v>
      </c>
      <c r="G46" s="8" t="s">
        <v>75</v>
      </c>
      <c r="H46" s="8" t="s">
        <v>69</v>
      </c>
    </row>
    <row r="47" spans="1:8" x14ac:dyDescent="0.25">
      <c r="A47" t="s">
        <v>37</v>
      </c>
      <c r="B47" s="3">
        <v>178</v>
      </c>
      <c r="C47" s="3">
        <v>90</v>
      </c>
      <c r="D47" s="4">
        <f t="shared" si="2"/>
        <v>0.97777777777777775</v>
      </c>
      <c r="F47">
        <f t="shared" si="3"/>
        <v>88</v>
      </c>
      <c r="G47" s="3">
        <v>2</v>
      </c>
      <c r="H47" s="3" t="s">
        <v>69</v>
      </c>
    </row>
    <row r="48" spans="1:8" x14ac:dyDescent="0.25">
      <c r="A48" t="s">
        <v>38</v>
      </c>
      <c r="B48" s="3">
        <v>421</v>
      </c>
      <c r="C48" s="3">
        <v>325</v>
      </c>
      <c r="D48" s="4">
        <f t="shared" si="2"/>
        <v>0.29538461538461541</v>
      </c>
      <c r="F48">
        <f t="shared" si="3"/>
        <v>96</v>
      </c>
      <c r="G48" s="3">
        <v>79</v>
      </c>
      <c r="H48" s="3" t="s">
        <v>66</v>
      </c>
    </row>
    <row r="49" spans="1:8" x14ac:dyDescent="0.25">
      <c r="A49" s="7" t="s">
        <v>39</v>
      </c>
      <c r="B49" s="8">
        <v>230</v>
      </c>
      <c r="C49" s="8">
        <v>217</v>
      </c>
      <c r="D49" s="9">
        <f t="shared" si="2"/>
        <v>5.9907834101382486E-2</v>
      </c>
      <c r="E49" s="8"/>
      <c r="F49" s="7">
        <f t="shared" si="3"/>
        <v>13</v>
      </c>
      <c r="G49" s="8" t="s">
        <v>75</v>
      </c>
      <c r="H49" s="8" t="s">
        <v>69</v>
      </c>
    </row>
    <row r="50" spans="1:8" x14ac:dyDescent="0.25">
      <c r="A50" t="s">
        <v>40</v>
      </c>
      <c r="B50" s="3">
        <v>65</v>
      </c>
      <c r="C50" s="3">
        <v>55</v>
      </c>
      <c r="D50" s="4">
        <f t="shared" si="2"/>
        <v>0.18181818181818182</v>
      </c>
      <c r="F50">
        <f t="shared" si="3"/>
        <v>10</v>
      </c>
      <c r="G50" s="3">
        <v>45</v>
      </c>
      <c r="H50" s="3" t="s">
        <v>69</v>
      </c>
    </row>
    <row r="51" spans="1:8" x14ac:dyDescent="0.25">
      <c r="A51" t="s">
        <v>41</v>
      </c>
      <c r="B51" s="3">
        <v>18</v>
      </c>
      <c r="C51" s="3">
        <v>10</v>
      </c>
      <c r="D51" s="4">
        <f t="shared" si="2"/>
        <v>0.8</v>
      </c>
      <c r="F51">
        <f t="shared" si="3"/>
        <v>8</v>
      </c>
      <c r="G51" s="3">
        <v>212</v>
      </c>
      <c r="H51" s="3" t="s">
        <v>69</v>
      </c>
    </row>
    <row r="52" spans="1:8" x14ac:dyDescent="0.25">
      <c r="A52" t="s">
        <v>42</v>
      </c>
      <c r="B52" s="3">
        <v>36</v>
      </c>
      <c r="C52" s="3">
        <v>29</v>
      </c>
      <c r="D52" s="4">
        <f t="shared" si="2"/>
        <v>0.2413793103448276</v>
      </c>
      <c r="F52">
        <f t="shared" si="3"/>
        <v>7</v>
      </c>
      <c r="G52" s="3">
        <v>64</v>
      </c>
      <c r="H52" s="3" t="s">
        <v>69</v>
      </c>
    </row>
    <row r="53" spans="1:8" x14ac:dyDescent="0.25">
      <c r="A53" t="s">
        <v>43</v>
      </c>
      <c r="B53" s="3">
        <v>8</v>
      </c>
      <c r="C53" s="3">
        <v>7</v>
      </c>
      <c r="D53" s="4">
        <f t="shared" si="2"/>
        <v>0.14285714285714285</v>
      </c>
      <c r="F53">
        <f t="shared" si="3"/>
        <v>1</v>
      </c>
      <c r="G53" s="3">
        <v>4</v>
      </c>
      <c r="H53" s="3" t="s">
        <v>69</v>
      </c>
    </row>
    <row r="54" spans="1:8" x14ac:dyDescent="0.25">
      <c r="A54" t="s">
        <v>44</v>
      </c>
      <c r="B54" s="3">
        <v>50</v>
      </c>
      <c r="C54" s="3">
        <v>38</v>
      </c>
      <c r="D54" s="4">
        <f t="shared" si="2"/>
        <v>0.31578947368421051</v>
      </c>
      <c r="F54">
        <f t="shared" si="3"/>
        <v>12</v>
      </c>
      <c r="G54" s="3">
        <v>30</v>
      </c>
      <c r="H54" s="3" t="s">
        <v>69</v>
      </c>
    </row>
    <row r="55" spans="1:8" x14ac:dyDescent="0.25">
      <c r="A55" t="s">
        <v>45</v>
      </c>
      <c r="B55" s="3">
        <v>79</v>
      </c>
      <c r="C55" s="3">
        <v>67</v>
      </c>
      <c r="D55" s="4">
        <f t="shared" si="2"/>
        <v>0.17910447761194029</v>
      </c>
      <c r="E55" s="15" t="s">
        <v>79</v>
      </c>
      <c r="F55">
        <f t="shared" si="3"/>
        <v>12</v>
      </c>
      <c r="G55" s="3">
        <v>149</v>
      </c>
      <c r="H55" s="3" t="s">
        <v>69</v>
      </c>
    </row>
    <row r="56" spans="1:8" x14ac:dyDescent="0.25">
      <c r="A56" t="s">
        <v>46</v>
      </c>
      <c r="B56" s="3">
        <v>43</v>
      </c>
      <c r="C56" s="3">
        <v>37</v>
      </c>
      <c r="D56" s="4">
        <f t="shared" si="2"/>
        <v>0.16216216216216217</v>
      </c>
      <c r="F56">
        <f t="shared" si="3"/>
        <v>6</v>
      </c>
      <c r="G56" s="3">
        <v>37</v>
      </c>
      <c r="H56" s="3" t="s">
        <v>69</v>
      </c>
    </row>
    <row r="57" spans="1:8" x14ac:dyDescent="0.25">
      <c r="A57" t="s">
        <v>47</v>
      </c>
      <c r="B57" s="3">
        <v>27</v>
      </c>
      <c r="C57" s="3">
        <v>27</v>
      </c>
      <c r="D57" s="4">
        <f t="shared" si="2"/>
        <v>0</v>
      </c>
      <c r="F57">
        <f t="shared" si="3"/>
        <v>0</v>
      </c>
      <c r="G57" s="3">
        <v>53</v>
      </c>
      <c r="H57" s="3" t="s">
        <v>69</v>
      </c>
    </row>
    <row r="58" spans="1:8" x14ac:dyDescent="0.25">
      <c r="A58" t="s">
        <v>48</v>
      </c>
      <c r="B58" s="3">
        <v>27</v>
      </c>
      <c r="C58" s="3">
        <v>27</v>
      </c>
      <c r="D58" s="4">
        <f t="shared" si="2"/>
        <v>0</v>
      </c>
      <c r="F58">
        <f t="shared" si="3"/>
        <v>0</v>
      </c>
      <c r="G58" s="3">
        <v>53</v>
      </c>
      <c r="H58" s="3" t="s">
        <v>69</v>
      </c>
    </row>
    <row r="59" spans="1:8" x14ac:dyDescent="0.25">
      <c r="A59" t="s">
        <v>49</v>
      </c>
      <c r="B59" s="3">
        <v>202</v>
      </c>
      <c r="C59" s="3">
        <v>177</v>
      </c>
      <c r="D59" s="4">
        <f t="shared" si="2"/>
        <v>0.14124293785310735</v>
      </c>
      <c r="F59">
        <f t="shared" si="3"/>
        <v>25</v>
      </c>
      <c r="G59" s="3">
        <v>348</v>
      </c>
      <c r="H59" s="3" t="s">
        <v>66</v>
      </c>
    </row>
    <row r="60" spans="1:8" x14ac:dyDescent="0.25">
      <c r="A60" s="1" t="s">
        <v>73</v>
      </c>
      <c r="B60" s="5">
        <f>SUM(B3:B59)</f>
        <v>5664</v>
      </c>
      <c r="C60" s="5">
        <f>SUM(C3:C59)</f>
        <v>4603</v>
      </c>
      <c r="D60" s="6">
        <f t="shared" si="2"/>
        <v>0.23050184662176842</v>
      </c>
      <c r="E60" s="5"/>
      <c r="F60" s="2">
        <f t="shared" si="3"/>
        <v>1061</v>
      </c>
      <c r="G60" s="5">
        <f>SUM(G3:G59)</f>
        <v>5444</v>
      </c>
      <c r="H60" s="5" t="s">
        <v>76</v>
      </c>
    </row>
    <row r="62" spans="1:8" x14ac:dyDescent="0.25">
      <c r="A62" s="10" t="s">
        <v>67</v>
      </c>
      <c r="B62" s="11"/>
      <c r="C62" s="11"/>
      <c r="D62" s="11"/>
      <c r="E62" s="11"/>
      <c r="F62" s="12"/>
      <c r="G62" s="11"/>
      <c r="H62" s="11"/>
    </row>
    <row r="63" spans="1:8" x14ac:dyDescent="0.25">
      <c r="A63" s="1" t="s">
        <v>65</v>
      </c>
      <c r="B63" s="13">
        <v>43003</v>
      </c>
      <c r="C63" s="13">
        <v>42996</v>
      </c>
      <c r="D63" s="14" t="s">
        <v>71</v>
      </c>
      <c r="E63" s="13"/>
      <c r="F63" s="1" t="s">
        <v>72</v>
      </c>
      <c r="G63" s="14" t="s">
        <v>74</v>
      </c>
      <c r="H63" s="14" t="s">
        <v>70</v>
      </c>
    </row>
    <row r="64" spans="1:8" x14ac:dyDescent="0.25">
      <c r="A64" t="s">
        <v>50</v>
      </c>
      <c r="B64" s="3">
        <v>40</v>
      </c>
      <c r="C64" s="3">
        <v>22</v>
      </c>
      <c r="D64" s="4">
        <f t="shared" ref="D64:D74" si="4">F64/C64</f>
        <v>0.81818181818181823</v>
      </c>
      <c r="E64" s="15" t="s">
        <v>79</v>
      </c>
      <c r="F64">
        <f t="shared" ref="F64:F79" si="5">B64-C64</f>
        <v>18</v>
      </c>
      <c r="G64" s="3">
        <v>152</v>
      </c>
      <c r="H64" s="3" t="s">
        <v>66</v>
      </c>
    </row>
    <row r="65" spans="1:8" x14ac:dyDescent="0.25">
      <c r="A65" t="s">
        <v>51</v>
      </c>
      <c r="B65" s="3">
        <v>16</v>
      </c>
      <c r="C65" s="3">
        <v>13</v>
      </c>
      <c r="D65" s="4">
        <f t="shared" si="4"/>
        <v>0.23076923076923078</v>
      </c>
      <c r="E65" s="15" t="s">
        <v>79</v>
      </c>
      <c r="F65">
        <f t="shared" si="5"/>
        <v>3</v>
      </c>
      <c r="G65" s="3">
        <v>176</v>
      </c>
      <c r="H65" s="3" t="s">
        <v>66</v>
      </c>
    </row>
    <row r="66" spans="1:8" x14ac:dyDescent="0.25">
      <c r="A66" t="s">
        <v>52</v>
      </c>
      <c r="B66" s="3">
        <v>106</v>
      </c>
      <c r="C66" s="3">
        <v>79</v>
      </c>
      <c r="D66" s="4">
        <f t="shared" si="4"/>
        <v>0.34177215189873417</v>
      </c>
      <c r="F66">
        <f t="shared" si="5"/>
        <v>27</v>
      </c>
      <c r="G66" s="3">
        <v>84</v>
      </c>
      <c r="H66" s="3" t="s">
        <v>66</v>
      </c>
    </row>
    <row r="67" spans="1:8" x14ac:dyDescent="0.25">
      <c r="A67" t="s">
        <v>53</v>
      </c>
      <c r="B67" s="3">
        <v>75</v>
      </c>
      <c r="C67" s="3">
        <v>39</v>
      </c>
      <c r="D67" s="4">
        <f t="shared" si="4"/>
        <v>0.92307692307692313</v>
      </c>
      <c r="F67">
        <f t="shared" si="5"/>
        <v>36</v>
      </c>
      <c r="G67" s="3">
        <v>113</v>
      </c>
      <c r="H67" s="3" t="s">
        <v>69</v>
      </c>
    </row>
    <row r="68" spans="1:8" x14ac:dyDescent="0.25">
      <c r="A68" t="s">
        <v>54</v>
      </c>
      <c r="B68" s="3">
        <v>21</v>
      </c>
      <c r="C68" s="3">
        <v>20</v>
      </c>
      <c r="D68" s="4">
        <f t="shared" si="4"/>
        <v>0.05</v>
      </c>
      <c r="E68" s="15" t="s">
        <v>79</v>
      </c>
      <c r="F68">
        <f t="shared" si="5"/>
        <v>1</v>
      </c>
      <c r="G68" s="3">
        <v>171</v>
      </c>
      <c r="H68" s="3" t="s">
        <v>66</v>
      </c>
    </row>
    <row r="69" spans="1:8" x14ac:dyDescent="0.25">
      <c r="A69" t="s">
        <v>55</v>
      </c>
      <c r="B69" s="3">
        <v>112</v>
      </c>
      <c r="C69" s="3">
        <v>108</v>
      </c>
      <c r="D69" s="4">
        <f t="shared" si="4"/>
        <v>3.7037037037037035E-2</v>
      </c>
      <c r="F69">
        <f t="shared" si="5"/>
        <v>4</v>
      </c>
      <c r="G69" s="3">
        <v>78</v>
      </c>
      <c r="H69" s="3" t="s">
        <v>66</v>
      </c>
    </row>
    <row r="70" spans="1:8" x14ac:dyDescent="0.25">
      <c r="A70" t="s">
        <v>56</v>
      </c>
      <c r="B70" s="3">
        <v>30</v>
      </c>
      <c r="C70" s="3">
        <v>30</v>
      </c>
      <c r="D70" s="4">
        <f t="shared" si="4"/>
        <v>0</v>
      </c>
      <c r="F70">
        <f t="shared" si="5"/>
        <v>0</v>
      </c>
      <c r="G70" s="8" t="s">
        <v>75</v>
      </c>
      <c r="H70" s="8" t="s">
        <v>69</v>
      </c>
    </row>
    <row r="71" spans="1:8" x14ac:dyDescent="0.25">
      <c r="A71" t="s">
        <v>57</v>
      </c>
      <c r="B71" s="3">
        <v>30</v>
      </c>
      <c r="C71" s="3">
        <v>30</v>
      </c>
      <c r="D71" s="4">
        <f t="shared" si="4"/>
        <v>0</v>
      </c>
      <c r="F71">
        <f t="shared" si="5"/>
        <v>0</v>
      </c>
      <c r="G71" s="8" t="s">
        <v>75</v>
      </c>
      <c r="H71" s="8" t="s">
        <v>69</v>
      </c>
    </row>
    <row r="72" spans="1:8" x14ac:dyDescent="0.25">
      <c r="A72" t="s">
        <v>58</v>
      </c>
      <c r="B72" s="3">
        <v>6</v>
      </c>
      <c r="C72" s="3">
        <v>6</v>
      </c>
      <c r="D72" s="4">
        <f t="shared" si="4"/>
        <v>0</v>
      </c>
      <c r="F72">
        <f t="shared" si="5"/>
        <v>0</v>
      </c>
      <c r="G72" s="3">
        <v>4</v>
      </c>
      <c r="H72" s="3" t="s">
        <v>69</v>
      </c>
    </row>
    <row r="73" spans="1:8" x14ac:dyDescent="0.25">
      <c r="A73" t="s">
        <v>59</v>
      </c>
      <c r="B73" s="3">
        <v>5</v>
      </c>
      <c r="C73" s="3">
        <v>5</v>
      </c>
      <c r="D73" s="4">
        <f t="shared" si="4"/>
        <v>0</v>
      </c>
      <c r="E73" s="15" t="s">
        <v>79</v>
      </c>
      <c r="F73">
        <f t="shared" si="5"/>
        <v>0</v>
      </c>
      <c r="G73" s="3">
        <v>145</v>
      </c>
      <c r="H73" s="3" t="s">
        <v>66</v>
      </c>
    </row>
    <row r="74" spans="1:8" x14ac:dyDescent="0.25">
      <c r="A74" t="s">
        <v>60</v>
      </c>
      <c r="B74" s="3">
        <v>2</v>
      </c>
      <c r="C74" s="3">
        <v>2</v>
      </c>
      <c r="D74" s="4">
        <f t="shared" si="4"/>
        <v>0</v>
      </c>
      <c r="E74" s="15" t="s">
        <v>79</v>
      </c>
      <c r="F74">
        <f t="shared" si="5"/>
        <v>0</v>
      </c>
      <c r="G74" s="3">
        <v>190</v>
      </c>
      <c r="H74" s="3" t="s">
        <v>66</v>
      </c>
    </row>
    <row r="75" spans="1:8" x14ac:dyDescent="0.25">
      <c r="A75" t="s">
        <v>61</v>
      </c>
      <c r="B75" s="3">
        <v>0</v>
      </c>
      <c r="C75" s="3">
        <v>0</v>
      </c>
      <c r="D75" s="4" t="s">
        <v>78</v>
      </c>
      <c r="E75" s="15" t="s">
        <v>79</v>
      </c>
      <c r="F75">
        <f t="shared" si="5"/>
        <v>0</v>
      </c>
      <c r="G75" s="3">
        <v>192</v>
      </c>
      <c r="H75" s="3" t="s">
        <v>66</v>
      </c>
    </row>
    <row r="76" spans="1:8" x14ac:dyDescent="0.25">
      <c r="A76" t="s">
        <v>62</v>
      </c>
      <c r="B76" s="3">
        <v>55</v>
      </c>
      <c r="C76" s="3">
        <v>19</v>
      </c>
      <c r="D76" s="4">
        <f>F76/C76</f>
        <v>1.8947368421052631</v>
      </c>
      <c r="F76">
        <f t="shared" si="5"/>
        <v>36</v>
      </c>
      <c r="G76" s="8" t="s">
        <v>75</v>
      </c>
      <c r="H76" s="8" t="s">
        <v>69</v>
      </c>
    </row>
    <row r="77" spans="1:8" x14ac:dyDescent="0.25">
      <c r="A77" t="s">
        <v>63</v>
      </c>
      <c r="B77" s="3">
        <v>7</v>
      </c>
      <c r="C77" s="3">
        <v>3</v>
      </c>
      <c r="D77" s="4">
        <f>F77/C77</f>
        <v>1.3333333333333333</v>
      </c>
      <c r="F77">
        <f t="shared" si="5"/>
        <v>4</v>
      </c>
      <c r="G77" s="3">
        <v>185</v>
      </c>
      <c r="H77" s="3" t="s">
        <v>66</v>
      </c>
    </row>
    <row r="78" spans="1:8" x14ac:dyDescent="0.25">
      <c r="A78" t="s">
        <v>64</v>
      </c>
      <c r="B78" s="3">
        <v>190</v>
      </c>
      <c r="C78" s="3">
        <v>150</v>
      </c>
      <c r="D78" s="4">
        <f>F78/C78</f>
        <v>0.26666666666666666</v>
      </c>
      <c r="F78">
        <f t="shared" si="5"/>
        <v>40</v>
      </c>
      <c r="G78" s="8" t="s">
        <v>75</v>
      </c>
      <c r="H78" s="8" t="s">
        <v>66</v>
      </c>
    </row>
    <row r="79" spans="1:8" x14ac:dyDescent="0.25">
      <c r="A79" s="1" t="s">
        <v>73</v>
      </c>
      <c r="B79" s="5">
        <f>SUM(B64:B78)</f>
        <v>695</v>
      </c>
      <c r="C79" s="5">
        <f>SUM(C64:C78)</f>
        <v>526</v>
      </c>
      <c r="D79" s="6">
        <f>F79/C79</f>
        <v>0.32129277566539927</v>
      </c>
      <c r="E79" s="5"/>
      <c r="F79" s="2">
        <f t="shared" si="5"/>
        <v>169</v>
      </c>
      <c r="G79" s="5">
        <f>SUM(G64:G78)</f>
        <v>1490</v>
      </c>
      <c r="H79" s="5" t="s">
        <v>77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3DDF477E-C8B7-4FCC-A5AC-A43DA4EFFDC7}"/>
</file>

<file path=customXml/itemProps2.xml><?xml version="1.0" encoding="utf-8"?>
<ds:datastoreItem xmlns:ds="http://schemas.openxmlformats.org/officeDocument/2006/customXml" ds:itemID="{5F88B4F6-55B2-4B29-8176-18CC8B7C8E8F}"/>
</file>

<file path=customXml/itemProps3.xml><?xml version="1.0" encoding="utf-8"?>
<ds:datastoreItem xmlns:ds="http://schemas.openxmlformats.org/officeDocument/2006/customXml" ds:itemID="{0D4F6368-7910-4404-8C3F-ADE2B7007D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Pacific Exchange</dc:creator>
  <cp:lastModifiedBy>Rich Liam (2017)</cp:lastModifiedBy>
  <dcterms:created xsi:type="dcterms:W3CDTF">2017-09-25T08:58:40Z</dcterms:created>
  <dcterms:modified xsi:type="dcterms:W3CDTF">2017-11-17T17:01:23Z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