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6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7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30" i="1"/>
  <c r="E28" i="1"/>
  <c r="E29" i="1"/>
  <c r="C30" i="1"/>
  <c r="D3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<sst xmlns="http://schemas.openxmlformats.org/spreadsheetml/2006/main" count="127" uniqueCount="90">
  <si>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</si>
  <si>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</si>
  <si>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</si>
  <si>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</si>
  <si>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</si>
  <si>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</si>
  <si>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</si>
  <si>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</si>
  <si>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</si>
  <si>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</si>
  <si>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</si>
  <si>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</si>
  <si>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</si>
  <si>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</si>
  <si>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</si>
  <si>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</si>
  <si>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</si>
  <si>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</si>
  <si>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</si>
  <si>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</si>
  <si>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</si>
  <si>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</si>
  <si>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</si>
  <si>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</si>
  <si>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</si>
  <si>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</si>
  <si>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</si>
  <si>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</si>
  <si>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</si>
  <si>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</si>
  <si>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</si>
  <si>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</si>
  <si>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</si>
  <si>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</si>
  <si>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</si>
  <si>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</si>
  <si>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</si>
  <si>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</si>
  <si>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</si>
  <si>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</si>
  <si>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</si>
  <si>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</si>
  <si>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</si>
  <si>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</si>
  <si>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</si>
  <si>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</si>
  <si>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</si>
  <si>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</si>
  <si>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</si>
  <si>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</si>
  <si>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</si>
  <si>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</si>
  <si>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</si>
  <si>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</si>
  <si>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</si>
  <si>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</si>
  <si>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</si>
  <si>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</si>
  <si>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</si>
  <si>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</si>
  <si>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</si>
  <si>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</si>
  <si>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</si>
  <si>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</si>
  <si>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Hull Refugee Week (Hull City of Sanctuary)</t>
  </si>
  <si>
    <t>World Refugee Day (incorporating Hull's declaration as a City of Sanctuary)</t>
  </si>
  <si>
    <t>Lottery grant</t>
  </si>
  <si>
    <t>Tribune Trust</t>
  </si>
  <si>
    <t xml:space="preserve">Insurance </t>
  </si>
  <si>
    <t>Town Crier</t>
  </si>
  <si>
    <t xml:space="preserve">Publicity </t>
  </si>
  <si>
    <t>Holy Trinity (Hull Minster)</t>
  </si>
  <si>
    <t>HEY Smile Foundation</t>
  </si>
  <si>
    <t>HPSS event management and security</t>
  </si>
  <si>
    <t>HPSS production</t>
  </si>
  <si>
    <t>Catering and transport of food</t>
  </si>
  <si>
    <t>Local business sponsorship</t>
  </si>
  <si>
    <t>Hull City Arts</t>
  </si>
  <si>
    <t>Verbally informed application would not succeed</t>
  </si>
  <si>
    <t>Arts Council</t>
  </si>
  <si>
    <t>Application not submitted</t>
  </si>
  <si>
    <t>New Beginnings</t>
  </si>
  <si>
    <t>Application unsuccessful</t>
  </si>
  <si>
    <t>Actual costs much lower</t>
  </si>
  <si>
    <t>Food not originally planned</t>
  </si>
  <si>
    <t>HRW coordinator</t>
  </si>
  <si>
    <t>far more work than originally forecast</t>
  </si>
  <si>
    <t xml:space="preserve">Volunteer/Volunteer coordinator/volunteer artists </t>
  </si>
  <si>
    <t>Media, publicity and event management advice</t>
  </si>
  <si>
    <t>Meeting rooms (Open Doors)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</si>
</sst>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ColWidth="9.140625"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topLeftCell="A13" workbookViewId="0">
      <selection activeCell="D34" sqref="D34"/>
    </sheetView>
  </sheetViews>
  <sheetFormatPr defaultColWidth="9.14062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53</v>
      </c>
      <c r="B7" s="7" t="s">
        <v>66</v>
      </c>
      <c r="C7" s="8">
        <v>10000</v>
      </c>
      <c r="D7" s="8">
        <v>10000</v>
      </c>
      <c r="E7" s="8">
        <f>C7-D7</f>
        <v>0</v>
      </c>
      <c r="F7" s="7"/>
    </row>
    <row r="8" spans="1:6" x14ac:dyDescent="0.3">
      <c r="A8" s="28" t="s">
        <v>53</v>
      </c>
      <c r="B8" s="7" t="s">
        <v>67</v>
      </c>
      <c r="C8" s="8">
        <v>800</v>
      </c>
      <c r="D8" s="8">
        <v>510</v>
      </c>
      <c r="E8" s="8">
        <f t="shared" ref="E8:E16" si="0">C8-D8</f>
        <v>290</v>
      </c>
      <c r="F8" s="7"/>
    </row>
    <row r="9" spans="1:6" x14ac:dyDescent="0.3">
      <c r="A9" s="28"/>
      <c r="B9" s="7" t="s">
        <v>76</v>
      </c>
      <c r="C9" s="8">
        <v>5000</v>
      </c>
      <c r="D9" s="8">
        <v>300</v>
      </c>
      <c r="E9" s="8">
        <f t="shared" si="0"/>
        <v>4700</v>
      </c>
      <c r="F9" s="7"/>
    </row>
    <row r="10" spans="1:6" ht="33" x14ac:dyDescent="0.3">
      <c r="A10" s="28"/>
      <c r="B10" s="7" t="s">
        <v>77</v>
      </c>
      <c r="C10" s="8">
        <v>2500</v>
      </c>
      <c r="D10" s="8">
        <v>0</v>
      </c>
      <c r="E10" s="8">
        <f t="shared" si="0"/>
        <v>2500</v>
      </c>
      <c r="F10" s="7" t="s">
        <v>78</v>
      </c>
    </row>
    <row r="11" spans="1:6" x14ac:dyDescent="0.3">
      <c r="A11" s="28"/>
      <c r="B11" s="7" t="s">
        <v>79</v>
      </c>
      <c r="C11" s="8">
        <v>6330</v>
      </c>
      <c r="D11" s="8">
        <v>0</v>
      </c>
      <c r="E11" s="8">
        <f t="shared" si="0"/>
        <v>6330</v>
      </c>
      <c r="F11" s="7" t="s">
        <v>80</v>
      </c>
    </row>
    <row r="12" spans="1:6" x14ac:dyDescent="0.3">
      <c r="A12" s="28"/>
      <c r="B12" s="7" t="s">
        <v>81</v>
      </c>
      <c r="C12" s="8">
        <v>5000</v>
      </c>
      <c r="D12" s="8">
        <v>0</v>
      </c>
      <c r="E12" s="8">
        <f t="shared" si="0"/>
        <v>5000</v>
      </c>
      <c r="F12" s="7" t="s">
        <v>82</v>
      </c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29630</v>
      </c>
      <c r="D17" s="25">
        <f t="shared" si="1"/>
        <v>10810</v>
      </c>
      <c r="E17" s="25">
        <f>SUM(E7:E16)</f>
        <v>18820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7" t="s">
        <v>68</v>
      </c>
      <c r="C20" s="8"/>
      <c r="D20" s="8">
        <v>407.25</v>
      </c>
      <c r="E20" s="8">
        <f>C20-D20</f>
        <v>-407.25</v>
      </c>
      <c r="F20" s="7"/>
    </row>
    <row r="21" spans="1:6" x14ac:dyDescent="0.3">
      <c r="A21" s="12" t="s">
        <v>57</v>
      </c>
      <c r="B21" s="7" t="s">
        <v>69</v>
      </c>
      <c r="C21" s="8"/>
      <c r="D21" s="8">
        <v>75</v>
      </c>
      <c r="E21" s="8">
        <f t="shared" ref="E21:E29" si="2">C21-D21</f>
        <v>-75</v>
      </c>
      <c r="F21" s="7"/>
    </row>
    <row r="22" spans="1:6" x14ac:dyDescent="0.3">
      <c r="A22" s="12" t="s">
        <v>59</v>
      </c>
      <c r="B22" s="7" t="s">
        <v>70</v>
      </c>
      <c r="C22" s="8">
        <v>5000</v>
      </c>
      <c r="D22" s="8">
        <v>500</v>
      </c>
      <c r="E22" s="8">
        <f t="shared" si="2"/>
        <v>4500</v>
      </c>
      <c r="F22" s="7" t="s">
        <v>83</v>
      </c>
    </row>
    <row r="23" spans="1:6" x14ac:dyDescent="0.3">
      <c r="A23" s="12" t="s">
        <v>57</v>
      </c>
      <c r="B23" s="7" t="s">
        <v>71</v>
      </c>
      <c r="C23" s="8"/>
      <c r="D23" s="8">
        <v>500</v>
      </c>
      <c r="E23" s="8">
        <f t="shared" si="2"/>
        <v>-500</v>
      </c>
      <c r="F23" s="7"/>
    </row>
    <row r="24" spans="1:6" x14ac:dyDescent="0.3">
      <c r="A24" s="12" t="s">
        <v>58</v>
      </c>
      <c r="B24" s="7" t="s">
        <v>72</v>
      </c>
      <c r="C24" s="8"/>
      <c r="D24" s="8">
        <v>30</v>
      </c>
      <c r="E24" s="8">
        <f t="shared" si="2"/>
        <v>-30</v>
      </c>
      <c r="F24" s="7"/>
    </row>
    <row r="25" spans="1:6" x14ac:dyDescent="0.3">
      <c r="A25" s="12" t="s">
        <v>58</v>
      </c>
      <c r="B25" s="7" t="s">
        <v>73</v>
      </c>
      <c r="C25" s="8">
        <v>6850</v>
      </c>
      <c r="D25" s="8">
        <v>4000</v>
      </c>
      <c r="E25" s="8">
        <f t="shared" si="2"/>
        <v>2850</v>
      </c>
      <c r="F25" s="7" t="s">
        <v>83</v>
      </c>
    </row>
    <row r="26" spans="1:6" x14ac:dyDescent="0.3">
      <c r="A26" s="12" t="s">
        <v>58</v>
      </c>
      <c r="B26" s="7" t="s">
        <v>74</v>
      </c>
      <c r="C26" s="8">
        <v>15280</v>
      </c>
      <c r="D26" s="8">
        <v>4232</v>
      </c>
      <c r="E26" s="8">
        <f t="shared" si="2"/>
        <v>11048</v>
      </c>
      <c r="F26" s="7" t="s">
        <v>83</v>
      </c>
    </row>
    <row r="27" spans="1:6" x14ac:dyDescent="0.3">
      <c r="A27" s="12" t="s">
        <v>57</v>
      </c>
      <c r="B27" s="7" t="s">
        <v>75</v>
      </c>
      <c r="C27" s="8"/>
      <c r="D27" s="8">
        <v>1065.75</v>
      </c>
      <c r="E27" s="8">
        <f t="shared" si="2"/>
        <v>-1065.75</v>
      </c>
      <c r="F27" s="7" t="s">
        <v>84</v>
      </c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27130</v>
      </c>
      <c r="D30" s="25">
        <f>SUM(D20:D29)</f>
        <v>10810</v>
      </c>
      <c r="E30" s="25">
        <f>SUM(E20:E29)</f>
        <v>16320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B8" sqref="B8"/>
    </sheetView>
  </sheetViews>
  <sheetFormatPr defaultColWidth="9.14062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/>
      <c r="C3" s="33"/>
      <c r="D3" s="33"/>
      <c r="E3" s="33"/>
      <c r="F3" s="33"/>
    </row>
    <row r="4" spans="1:6" x14ac:dyDescent="0.3">
      <c r="A4" s="3" t="s">
        <v>39</v>
      </c>
      <c r="B4" s="32"/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85</v>
      </c>
      <c r="C7" s="8">
        <v>5000</v>
      </c>
      <c r="D7" s="8">
        <v>10000</v>
      </c>
      <c r="E7" s="8">
        <f>C7-D7</f>
        <v>-5000</v>
      </c>
      <c r="F7" s="7" t="s">
        <v>86</v>
      </c>
    </row>
    <row r="8" spans="1:6" x14ac:dyDescent="0.3">
      <c r="A8" s="28" t="s">
        <v>50</v>
      </c>
      <c r="B8" s="7" t="s">
        <v>87</v>
      </c>
      <c r="C8" s="8">
        <v>5000</v>
      </c>
      <c r="D8" s="8">
        <v>5000</v>
      </c>
      <c r="E8" s="8">
        <f t="shared" ref="E8:E16" si="0">C8-D8</f>
        <v>0</v>
      </c>
      <c r="F8" s="7"/>
    </row>
    <row r="9" spans="1:6" x14ac:dyDescent="0.3">
      <c r="A9" s="28" t="s">
        <v>50</v>
      </c>
      <c r="B9" s="7" t="s">
        <v>88</v>
      </c>
      <c r="C9" s="8">
        <v>5000</v>
      </c>
      <c r="D9" s="8">
        <v>5000</v>
      </c>
      <c r="E9" s="8">
        <f t="shared" si="0"/>
        <v>0</v>
      </c>
      <c r="F9" s="7"/>
    </row>
    <row r="10" spans="1:6" x14ac:dyDescent="0.3">
      <c r="A10" s="28" t="s">
        <v>50</v>
      </c>
      <c r="B10" s="7" t="s">
        <v>89</v>
      </c>
      <c r="C10" s="8"/>
      <c r="D10" s="8">
        <v>240</v>
      </c>
      <c r="E10" s="8">
        <f t="shared" si="0"/>
        <v>-240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15000</v>
      </c>
      <c r="D17" s="25">
        <f t="shared" si="1"/>
        <v>20240</v>
      </c>
      <c r="E17" s="25">
        <f>SUM(E7:E16)</f>
        <v>-5240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40625"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B5082AF-8D41-4F60-B1F5-718B718DBF94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2017-11-22T12:24:55Z</cp:lastPrinted>
  <dcterms:created xsi:type="dcterms:W3CDTF">2016-04-13T16:19:24Z</dcterms:created>
  <dcterms:modified xsi:type="dcterms:W3CDTF">2017-11-22T12:25:07Z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