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20100" windowHeight="7695" tabRatio="933" firstSheet="1" activeTab="1"/>
  </bookViews>
  <sheets>
    <sheet name="Cover Sheet" sheetId="4" r:id="rId1"/>
    <sheet name="SUMMARY" sheetId="8" r:id="rId2"/>
    <sheet name="Cash flow summary" sheetId="34" r:id="rId3"/>
    <sheet name="Commissioning &amp; fees" sheetId="9" r:id="rId4"/>
    <sheet name="Dev R&amp;D" sheetId="22" r:id="rId5"/>
    <sheet name="Creative, Prod &amp; Consultants" sheetId="23" r:id="rId6"/>
    <sheet name="Perfomers" sheetId="33" r:id="rId7"/>
    <sheet name="Rehearsal costs" sheetId="24" r:id="rId8"/>
    <sheet name="Technical &amp; Production" sheetId="25" r:id="rId9"/>
    <sheet name="Venue &amp; Logistics" sheetId="26" r:id="rId10"/>
    <sheet name="Legal &amp; documentation" sheetId="27" r:id="rId11"/>
    <sheet name="Marketing" sheetId="31" r:id="rId12"/>
    <sheet name="Edu &amp; community" sheetId="32" r:id="rId13"/>
    <sheet name="Volunteering" sheetId="35" r:id="rId14"/>
    <sheet name="Artist &amp; Guest Liaison" sheetId="28" r:id="rId15"/>
    <sheet name="Running Costs" sheetId="29" r:id="rId16"/>
    <sheet name="Admin &amp; Miscellaneous" sheetId="30" r:id="rId17"/>
    <sheet name="Merchandise" sheetId="19" r:id="rId18"/>
    <sheet name=" Income Miscellaneous" sheetId="20" r:id="rId19"/>
    <sheet name="Volunteers" sheetId="21" r:id="rId20"/>
  </sheets>
  <calcPr calcId="145621"/>
</workbook>
</file>

<file path=xl/calcChain.xml><?xml version="1.0" encoding="utf-8"?>
<calcChain xmlns="http://schemas.openxmlformats.org/spreadsheetml/2006/main">
  <c r="E21" i="34" l="1"/>
  <c r="F21" i="34"/>
  <c r="G21" i="34"/>
  <c r="H21" i="34"/>
  <c r="I21" i="34"/>
  <c r="J21" i="34"/>
  <c r="K21" i="34"/>
  <c r="L21" i="34"/>
  <c r="M21" i="34"/>
  <c r="D21" i="34"/>
  <c r="E20" i="34"/>
  <c r="F20" i="34"/>
  <c r="G20" i="34"/>
  <c r="H20" i="34"/>
  <c r="I20" i="34"/>
  <c r="J20" i="34"/>
  <c r="K20" i="34"/>
  <c r="L20" i="34"/>
  <c r="M20" i="34"/>
  <c r="D20" i="34"/>
  <c r="E19" i="34"/>
  <c r="F19" i="34"/>
  <c r="G19" i="34"/>
  <c r="H19" i="34"/>
  <c r="I19" i="34"/>
  <c r="J19" i="34"/>
  <c r="K19" i="34"/>
  <c r="L19" i="34"/>
  <c r="M19" i="34"/>
  <c r="D19" i="34"/>
  <c r="E18" i="34"/>
  <c r="F18" i="34"/>
  <c r="G18" i="34"/>
  <c r="H18" i="34"/>
  <c r="I18" i="34"/>
  <c r="J18" i="34"/>
  <c r="K18" i="34"/>
  <c r="L18" i="34"/>
  <c r="M18" i="34"/>
  <c r="D18" i="34"/>
  <c r="M18" i="8"/>
  <c r="H18" i="8"/>
  <c r="F18" i="8"/>
  <c r="S45" i="35"/>
  <c r="R45" i="35"/>
  <c r="Q45" i="35"/>
  <c r="P45" i="35"/>
  <c r="O45" i="35"/>
  <c r="N45" i="35"/>
  <c r="M45" i="35"/>
  <c r="L45" i="35"/>
  <c r="K45" i="35"/>
  <c r="J45" i="35"/>
  <c r="I30" i="35"/>
  <c r="H30" i="35"/>
  <c r="G30" i="35"/>
  <c r="F30" i="35"/>
  <c r="E30" i="35"/>
  <c r="D30" i="35"/>
  <c r="I23" i="35"/>
  <c r="H23" i="35"/>
  <c r="G23" i="35"/>
  <c r="F23" i="35"/>
  <c r="E23" i="35"/>
  <c r="D23" i="35"/>
  <c r="I17" i="35"/>
  <c r="H17" i="35"/>
  <c r="G17" i="35"/>
  <c r="F17" i="35"/>
  <c r="E17" i="35"/>
  <c r="D17" i="35"/>
  <c r="I12" i="35"/>
  <c r="H12" i="35"/>
  <c r="G12" i="35"/>
  <c r="F12" i="35"/>
  <c r="E12" i="35"/>
  <c r="D12" i="35"/>
  <c r="I8" i="35"/>
  <c r="I45" i="35" s="1"/>
  <c r="H8" i="35"/>
  <c r="H45" i="35" s="1"/>
  <c r="K18" i="8" s="1"/>
  <c r="G8" i="35"/>
  <c r="F8" i="35"/>
  <c r="F45" i="35" s="1"/>
  <c r="E8" i="35"/>
  <c r="E45" i="35" s="1"/>
  <c r="D8" i="35"/>
  <c r="D45" i="35" s="1"/>
  <c r="D18" i="8" s="1"/>
  <c r="C5" i="35"/>
  <c r="C3" i="35"/>
  <c r="C1" i="35"/>
  <c r="E30" i="32"/>
  <c r="F30" i="32"/>
  <c r="G30" i="32"/>
  <c r="H30" i="32"/>
  <c r="I30" i="32"/>
  <c r="D30" i="32"/>
  <c r="E23" i="32"/>
  <c r="F23" i="32"/>
  <c r="G23" i="32"/>
  <c r="H23" i="32"/>
  <c r="I23" i="32"/>
  <c r="D23" i="32"/>
  <c r="E16" i="34"/>
  <c r="G16" i="34"/>
  <c r="L16" i="34"/>
  <c r="M16" i="34"/>
  <c r="D16" i="34"/>
  <c r="F43" i="31"/>
  <c r="G43" i="31"/>
  <c r="H43" i="31"/>
  <c r="I43" i="31"/>
  <c r="E38" i="31"/>
  <c r="F38" i="31"/>
  <c r="G38" i="31"/>
  <c r="H38" i="31"/>
  <c r="I38" i="31"/>
  <c r="D38" i="31"/>
  <c r="E34" i="31"/>
  <c r="F34" i="31"/>
  <c r="G34" i="31"/>
  <c r="H34" i="31"/>
  <c r="I34" i="31"/>
  <c r="D34" i="31"/>
  <c r="E30" i="31"/>
  <c r="F30" i="31"/>
  <c r="G30" i="31"/>
  <c r="H30" i="31"/>
  <c r="I30" i="31"/>
  <c r="D30" i="31"/>
  <c r="E26" i="31"/>
  <c r="F26" i="31"/>
  <c r="G26" i="31"/>
  <c r="H26" i="31"/>
  <c r="I26" i="31"/>
  <c r="D26" i="31"/>
  <c r="E19" i="31"/>
  <c r="F19" i="31"/>
  <c r="G19" i="31"/>
  <c r="H19" i="31"/>
  <c r="I19" i="31"/>
  <c r="D19" i="31"/>
  <c r="E15" i="34"/>
  <c r="F15" i="34"/>
  <c r="G15" i="34"/>
  <c r="H15" i="34"/>
  <c r="I15" i="34"/>
  <c r="J15" i="34"/>
  <c r="K15" i="34"/>
  <c r="L15" i="34"/>
  <c r="M15" i="34"/>
  <c r="D15" i="34"/>
  <c r="E14" i="34"/>
  <c r="F14" i="34"/>
  <c r="G14" i="34"/>
  <c r="H14" i="34"/>
  <c r="I14" i="34"/>
  <c r="J14" i="34"/>
  <c r="K14" i="34"/>
  <c r="L14" i="34"/>
  <c r="M14" i="34"/>
  <c r="D14" i="34"/>
  <c r="E13" i="34"/>
  <c r="F13" i="34"/>
  <c r="G13" i="34"/>
  <c r="H13" i="34"/>
  <c r="I13" i="34"/>
  <c r="J13" i="34"/>
  <c r="K13" i="34"/>
  <c r="L13" i="34"/>
  <c r="M13" i="34"/>
  <c r="D13" i="34"/>
  <c r="E12" i="34"/>
  <c r="F12" i="34"/>
  <c r="G12" i="34"/>
  <c r="H12" i="34"/>
  <c r="I12" i="34"/>
  <c r="J12" i="34"/>
  <c r="K12" i="34"/>
  <c r="L12" i="34"/>
  <c r="M12" i="34"/>
  <c r="D12" i="34"/>
  <c r="E11" i="34"/>
  <c r="F11" i="34"/>
  <c r="G11" i="34"/>
  <c r="I11" i="34"/>
  <c r="J11" i="34"/>
  <c r="K11" i="34"/>
  <c r="L11" i="34"/>
  <c r="M11" i="34"/>
  <c r="E10" i="34"/>
  <c r="G10" i="34"/>
  <c r="H10" i="34"/>
  <c r="I10" i="34"/>
  <c r="J10" i="34"/>
  <c r="M10" i="34"/>
  <c r="E9" i="34"/>
  <c r="F9" i="34"/>
  <c r="G9" i="34"/>
  <c r="H9" i="34"/>
  <c r="I9" i="34"/>
  <c r="J9" i="34"/>
  <c r="L9" i="34"/>
  <c r="M9" i="34"/>
  <c r="D9" i="34"/>
  <c r="E47" i="28"/>
  <c r="F47" i="28"/>
  <c r="G47" i="28"/>
  <c r="H47" i="28"/>
  <c r="I47" i="28"/>
  <c r="D47" i="28"/>
  <c r="E28" i="28"/>
  <c r="F28" i="28"/>
  <c r="G28" i="28"/>
  <c r="H28" i="28"/>
  <c r="I28" i="28"/>
  <c r="D28" i="28"/>
  <c r="A9" i="34"/>
  <c r="A10" i="34"/>
  <c r="A11" i="34"/>
  <c r="A12" i="34"/>
  <c r="A13" i="34"/>
  <c r="A14" i="34"/>
  <c r="A15" i="34"/>
  <c r="A16" i="34"/>
  <c r="A17" i="34"/>
  <c r="A19" i="34"/>
  <c r="A20" i="34"/>
  <c r="A21" i="34"/>
  <c r="A8" i="34"/>
  <c r="B3" i="34"/>
  <c r="B1" i="34"/>
  <c r="I48" i="9"/>
  <c r="F48" i="9"/>
  <c r="E44" i="9"/>
  <c r="F44" i="9"/>
  <c r="G44" i="9"/>
  <c r="H44" i="9"/>
  <c r="I44" i="9"/>
  <c r="D44" i="9"/>
  <c r="G45" i="35" l="1"/>
  <c r="I18" i="8" s="1"/>
  <c r="E46" i="30"/>
  <c r="F46" i="30"/>
  <c r="G46" i="30"/>
  <c r="H46" i="30"/>
  <c r="I46" i="30"/>
  <c r="D46" i="30"/>
  <c r="E20" i="30"/>
  <c r="F20" i="30"/>
  <c r="G20" i="30"/>
  <c r="H20" i="30"/>
  <c r="I20" i="30"/>
  <c r="D20" i="30"/>
  <c r="E14" i="30"/>
  <c r="F14" i="30"/>
  <c r="G14" i="30"/>
  <c r="H14" i="30"/>
  <c r="I14" i="30"/>
  <c r="D14" i="30"/>
  <c r="E8" i="30"/>
  <c r="F8" i="30"/>
  <c r="G8" i="30"/>
  <c r="H8" i="30"/>
  <c r="I8" i="30"/>
  <c r="D8" i="30"/>
  <c r="E45" i="29"/>
  <c r="F45" i="29"/>
  <c r="G45" i="29"/>
  <c r="H45" i="29"/>
  <c r="I45" i="29"/>
  <c r="D45" i="29"/>
  <c r="E31" i="29"/>
  <c r="F31" i="29"/>
  <c r="G31" i="29"/>
  <c r="H31" i="29"/>
  <c r="I31" i="29"/>
  <c r="D31" i="29"/>
  <c r="E14" i="29"/>
  <c r="F14" i="29"/>
  <c r="G14" i="29"/>
  <c r="H14" i="29"/>
  <c r="I14" i="29"/>
  <c r="D14" i="29"/>
  <c r="E8" i="29"/>
  <c r="F8" i="29"/>
  <c r="G8" i="29"/>
  <c r="H8" i="29"/>
  <c r="I8" i="29"/>
  <c r="D8" i="29"/>
  <c r="E47" i="24"/>
  <c r="F47" i="24"/>
  <c r="G47" i="24"/>
  <c r="I47" i="24"/>
  <c r="E27" i="24"/>
  <c r="F27" i="24"/>
  <c r="G27" i="24"/>
  <c r="H27" i="24"/>
  <c r="I27" i="24"/>
  <c r="D27" i="24"/>
  <c r="E95" i="25"/>
  <c r="F95" i="25"/>
  <c r="G95" i="25"/>
  <c r="H95" i="25"/>
  <c r="I95" i="25"/>
  <c r="D95" i="25"/>
  <c r="E23" i="28"/>
  <c r="F23" i="28"/>
  <c r="G23" i="28"/>
  <c r="H23" i="28"/>
  <c r="I23" i="28"/>
  <c r="D23" i="28"/>
  <c r="E17" i="28"/>
  <c r="F17" i="28"/>
  <c r="G17" i="28"/>
  <c r="H17" i="28"/>
  <c r="I17" i="28"/>
  <c r="D17" i="28"/>
  <c r="E8" i="28"/>
  <c r="F8" i="28"/>
  <c r="G8" i="28"/>
  <c r="H8" i="28"/>
  <c r="I8" i="28"/>
  <c r="D8" i="28"/>
  <c r="E17" i="32"/>
  <c r="F17" i="32"/>
  <c r="G17" i="32"/>
  <c r="H17" i="32"/>
  <c r="I17" i="32"/>
  <c r="D17" i="32"/>
  <c r="E12" i="32"/>
  <c r="F12" i="32"/>
  <c r="G12" i="32"/>
  <c r="H12" i="32"/>
  <c r="I12" i="32"/>
  <c r="D12" i="32"/>
  <c r="E8" i="32"/>
  <c r="F8" i="32"/>
  <c r="F45" i="32" s="1"/>
  <c r="G8" i="32"/>
  <c r="G45" i="32" s="1"/>
  <c r="H8" i="32"/>
  <c r="I8" i="32"/>
  <c r="D8" i="32"/>
  <c r="D45" i="32" s="1"/>
  <c r="E12" i="31"/>
  <c r="F12" i="31"/>
  <c r="G12" i="31"/>
  <c r="H12" i="31"/>
  <c r="I12" i="31"/>
  <c r="D12" i="31"/>
  <c r="E8" i="31"/>
  <c r="E43" i="31" s="1"/>
  <c r="F8" i="31"/>
  <c r="G8" i="31"/>
  <c r="H8" i="31"/>
  <c r="I8" i="31"/>
  <c r="D8" i="31"/>
  <c r="D43" i="31" s="1"/>
  <c r="E45" i="27"/>
  <c r="F45" i="27"/>
  <c r="G45" i="27"/>
  <c r="H45" i="27"/>
  <c r="I45" i="27"/>
  <c r="E13" i="27"/>
  <c r="F13" i="27"/>
  <c r="G13" i="27"/>
  <c r="H13" i="27"/>
  <c r="I13" i="27"/>
  <c r="D13" i="27"/>
  <c r="D45" i="27" s="1"/>
  <c r="E8" i="27"/>
  <c r="F8" i="27"/>
  <c r="G8" i="27"/>
  <c r="H8" i="27"/>
  <c r="I8" i="27"/>
  <c r="D8" i="27"/>
  <c r="E50" i="26"/>
  <c r="F50" i="26"/>
  <c r="G50" i="26"/>
  <c r="H50" i="26"/>
  <c r="I50" i="26"/>
  <c r="D50" i="26"/>
  <c r="E59" i="26"/>
  <c r="F59" i="26"/>
  <c r="G59" i="26"/>
  <c r="H59" i="26"/>
  <c r="I59" i="26"/>
  <c r="D59" i="26"/>
  <c r="E56" i="26"/>
  <c r="F56" i="26"/>
  <c r="G56" i="26"/>
  <c r="H56" i="26"/>
  <c r="I56" i="26"/>
  <c r="D56" i="26"/>
  <c r="E41" i="26"/>
  <c r="F41" i="26"/>
  <c r="G41" i="26"/>
  <c r="H41" i="26"/>
  <c r="I41" i="26"/>
  <c r="D41" i="26"/>
  <c r="E33" i="26"/>
  <c r="F33" i="26"/>
  <c r="G33" i="26"/>
  <c r="H33" i="26"/>
  <c r="I33" i="26"/>
  <c r="D33" i="26"/>
  <c r="E28" i="26"/>
  <c r="F28" i="26"/>
  <c r="G28" i="26"/>
  <c r="H28" i="26"/>
  <c r="I28" i="26"/>
  <c r="D28" i="26"/>
  <c r="E16" i="26"/>
  <c r="F16" i="26"/>
  <c r="G16" i="26"/>
  <c r="H16" i="26"/>
  <c r="I16" i="26"/>
  <c r="D16" i="26"/>
  <c r="E8" i="26"/>
  <c r="E68" i="26" s="1"/>
  <c r="F8" i="26"/>
  <c r="F68" i="26" s="1"/>
  <c r="G8" i="26"/>
  <c r="G68" i="26" s="1"/>
  <c r="H8" i="26"/>
  <c r="H68" i="26" s="1"/>
  <c r="I8" i="26"/>
  <c r="I68" i="26" s="1"/>
  <c r="D8" i="26"/>
  <c r="D68" i="26" s="1"/>
  <c r="E86" i="25"/>
  <c r="F86" i="25"/>
  <c r="G86" i="25"/>
  <c r="H86" i="25"/>
  <c r="I86" i="25"/>
  <c r="D86" i="25"/>
  <c r="I45" i="32" l="1"/>
  <c r="E45" i="32"/>
  <c r="H45" i="32"/>
  <c r="H47" i="24"/>
  <c r="E77" i="25"/>
  <c r="F77" i="25"/>
  <c r="G77" i="25"/>
  <c r="H77" i="25"/>
  <c r="I77" i="25"/>
  <c r="D77" i="25"/>
  <c r="E68" i="25"/>
  <c r="F68" i="25"/>
  <c r="G68" i="25"/>
  <c r="H68" i="25"/>
  <c r="I68" i="25"/>
  <c r="D68" i="25"/>
  <c r="E59" i="25"/>
  <c r="F59" i="25"/>
  <c r="G59" i="25"/>
  <c r="H59" i="25"/>
  <c r="I59" i="25"/>
  <c r="D59" i="25"/>
  <c r="E50" i="25"/>
  <c r="F50" i="25"/>
  <c r="G50" i="25"/>
  <c r="H50" i="25"/>
  <c r="I50" i="25"/>
  <c r="D50" i="25"/>
  <c r="E41" i="25"/>
  <c r="F41" i="25"/>
  <c r="G41" i="25"/>
  <c r="H41" i="25"/>
  <c r="I41" i="25"/>
  <c r="D41" i="25"/>
  <c r="E32" i="25"/>
  <c r="F32" i="25"/>
  <c r="G32" i="25"/>
  <c r="H32" i="25"/>
  <c r="I32" i="25"/>
  <c r="D32" i="25"/>
  <c r="E22" i="25"/>
  <c r="F22" i="25"/>
  <c r="G22" i="25"/>
  <c r="H22" i="25"/>
  <c r="I22" i="25"/>
  <c r="D22" i="25"/>
  <c r="E13" i="25"/>
  <c r="F13" i="25"/>
  <c r="G13" i="25"/>
  <c r="H13" i="25"/>
  <c r="I13" i="25"/>
  <c r="D13" i="25"/>
  <c r="E8" i="25"/>
  <c r="F8" i="25"/>
  <c r="G8" i="25"/>
  <c r="H8" i="25"/>
  <c r="I8" i="25"/>
  <c r="D8" i="25"/>
  <c r="E22" i="24"/>
  <c r="F22" i="24"/>
  <c r="G22" i="24"/>
  <c r="H22" i="24"/>
  <c r="I22" i="24"/>
  <c r="D22" i="24"/>
  <c r="D47" i="24" s="1"/>
  <c r="E14" i="24"/>
  <c r="F14" i="24"/>
  <c r="G14" i="24"/>
  <c r="H14" i="24"/>
  <c r="I14" i="24"/>
  <c r="D14" i="24"/>
  <c r="E8" i="24"/>
  <c r="F8" i="24"/>
  <c r="G8" i="24"/>
  <c r="H8" i="24"/>
  <c r="I8" i="24"/>
  <c r="D8" i="24"/>
  <c r="G67" i="23"/>
  <c r="H67" i="23"/>
  <c r="I67" i="23"/>
  <c r="E57" i="23"/>
  <c r="F57" i="23"/>
  <c r="G57" i="23"/>
  <c r="H57" i="23"/>
  <c r="I57" i="23"/>
  <c r="D57" i="23"/>
  <c r="E41" i="23"/>
  <c r="F41" i="23"/>
  <c r="G41" i="23"/>
  <c r="H41" i="23"/>
  <c r="I41" i="23"/>
  <c r="D41" i="23"/>
  <c r="E34" i="23" l="1"/>
  <c r="F34" i="23"/>
  <c r="G34" i="23"/>
  <c r="H34" i="23"/>
  <c r="I34" i="23"/>
  <c r="D34" i="23"/>
  <c r="C5" i="33"/>
  <c r="S41" i="33"/>
  <c r="R41" i="33"/>
  <c r="Q41" i="33"/>
  <c r="P41" i="33"/>
  <c r="O41" i="33"/>
  <c r="N41" i="33"/>
  <c r="H11" i="34" s="1"/>
  <c r="M41" i="33"/>
  <c r="L41" i="33"/>
  <c r="K41" i="33"/>
  <c r="J41" i="33"/>
  <c r="D11" i="34" s="1"/>
  <c r="I23" i="33"/>
  <c r="H23" i="33"/>
  <c r="G23" i="33"/>
  <c r="F23" i="33"/>
  <c r="E23" i="33"/>
  <c r="D23" i="33"/>
  <c r="I14" i="33"/>
  <c r="H14" i="33"/>
  <c r="G14" i="33"/>
  <c r="F14" i="33"/>
  <c r="E14" i="33"/>
  <c r="D14" i="33"/>
  <c r="I8" i="33"/>
  <c r="I41" i="33" s="1"/>
  <c r="H8" i="33"/>
  <c r="G8" i="33"/>
  <c r="F8" i="33"/>
  <c r="F41" i="33" s="1"/>
  <c r="E8" i="33"/>
  <c r="E41" i="33" s="1"/>
  <c r="D8" i="33"/>
  <c r="C3" i="33"/>
  <c r="C1" i="33"/>
  <c r="G41" i="33" l="1"/>
  <c r="I11" i="8" s="1"/>
  <c r="H41" i="33"/>
  <c r="K11" i="8" s="1"/>
  <c r="H11" i="8"/>
  <c r="D41" i="33"/>
  <c r="D11" i="8" s="1"/>
  <c r="F11" i="8"/>
  <c r="M11" i="8"/>
  <c r="E28" i="23"/>
  <c r="F28" i="23"/>
  <c r="G28" i="23"/>
  <c r="H28" i="23"/>
  <c r="I28" i="23"/>
  <c r="D28" i="23"/>
  <c r="E14" i="23"/>
  <c r="F14" i="23"/>
  <c r="G14" i="23"/>
  <c r="H14" i="23"/>
  <c r="I14" i="23"/>
  <c r="D14" i="23"/>
  <c r="E8" i="23"/>
  <c r="E67" i="23" s="1"/>
  <c r="F8" i="23"/>
  <c r="F67" i="23" s="1"/>
  <c r="G8" i="23"/>
  <c r="H8" i="23"/>
  <c r="I8" i="23"/>
  <c r="D8" i="23"/>
  <c r="D67" i="23" s="1"/>
  <c r="E41" i="9"/>
  <c r="F41" i="9"/>
  <c r="G41" i="9"/>
  <c r="H41" i="9"/>
  <c r="I41" i="9"/>
  <c r="D41" i="9"/>
  <c r="E38" i="9"/>
  <c r="F38" i="9"/>
  <c r="G38" i="9"/>
  <c r="H38" i="9"/>
  <c r="I38" i="9"/>
  <c r="D38" i="9"/>
  <c r="E35" i="9"/>
  <c r="F35" i="9"/>
  <c r="G35" i="9"/>
  <c r="H35" i="9"/>
  <c r="I35" i="9"/>
  <c r="D35" i="9"/>
  <c r="E32" i="9"/>
  <c r="F32" i="9"/>
  <c r="G32" i="9"/>
  <c r="H32" i="9"/>
  <c r="I32" i="9"/>
  <c r="D32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7" i="9"/>
  <c r="F17" i="9"/>
  <c r="G17" i="9"/>
  <c r="H17" i="9"/>
  <c r="I17" i="9"/>
  <c r="D17" i="9"/>
  <c r="E14" i="9"/>
  <c r="F14" i="9"/>
  <c r="G14" i="9"/>
  <c r="H14" i="9"/>
  <c r="I14" i="9"/>
  <c r="D14" i="9"/>
  <c r="G11" i="9"/>
  <c r="H11" i="9"/>
  <c r="I11" i="9"/>
  <c r="G8" i="9"/>
  <c r="G48" i="9" s="1"/>
  <c r="H8" i="9"/>
  <c r="H48" i="9" s="1"/>
  <c r="I8" i="9"/>
  <c r="E28" i="22"/>
  <c r="F28" i="22"/>
  <c r="G28" i="22"/>
  <c r="H28" i="22"/>
  <c r="I28" i="22"/>
  <c r="D28" i="22"/>
  <c r="E23" i="22"/>
  <c r="F23" i="22"/>
  <c r="G23" i="22"/>
  <c r="H23" i="22"/>
  <c r="I23" i="22"/>
  <c r="D23" i="22"/>
  <c r="E16" i="22"/>
  <c r="F16" i="22"/>
  <c r="G16" i="22"/>
  <c r="H16" i="22"/>
  <c r="I16" i="22"/>
  <c r="D16" i="22"/>
  <c r="E8" i="22"/>
  <c r="F8" i="22"/>
  <c r="G8" i="22"/>
  <c r="H8" i="22"/>
  <c r="I8" i="22"/>
  <c r="D8" i="22"/>
  <c r="I35" i="22" l="1"/>
  <c r="E35" i="22"/>
  <c r="F9" i="8" s="1"/>
  <c r="G35" i="22"/>
  <c r="H35" i="22"/>
  <c r="K9" i="8" s="1"/>
  <c r="F35" i="22"/>
  <c r="H9" i="8" s="1"/>
  <c r="D35" i="22"/>
  <c r="D9" i="8" s="1"/>
  <c r="F11" i="9"/>
  <c r="E11" i="9"/>
  <c r="D11" i="9"/>
  <c r="F8" i="9"/>
  <c r="E8" i="9"/>
  <c r="E48" i="9" s="1"/>
  <c r="D8" i="9"/>
  <c r="D48" i="9" s="1"/>
  <c r="C5" i="32"/>
  <c r="S45" i="32"/>
  <c r="M17" i="34" s="1"/>
  <c r="R45" i="32"/>
  <c r="L17" i="34" s="1"/>
  <c r="Q45" i="32"/>
  <c r="K17" i="34" s="1"/>
  <c r="P45" i="32"/>
  <c r="J17" i="34" s="1"/>
  <c r="O45" i="32"/>
  <c r="I17" i="34" s="1"/>
  <c r="N45" i="32"/>
  <c r="H17" i="34" s="1"/>
  <c r="M45" i="32"/>
  <c r="G17" i="34" s="1"/>
  <c r="L45" i="32"/>
  <c r="F17" i="34" s="1"/>
  <c r="K45" i="32"/>
  <c r="E17" i="34" s="1"/>
  <c r="J45" i="32"/>
  <c r="D17" i="34" s="1"/>
  <c r="M17" i="8"/>
  <c r="K17" i="8"/>
  <c r="I17" i="8"/>
  <c r="H17" i="8"/>
  <c r="F17" i="8"/>
  <c r="D17" i="8"/>
  <c r="C3" i="32"/>
  <c r="C1" i="32"/>
  <c r="C5" i="31"/>
  <c r="C5" i="27"/>
  <c r="S43" i="31"/>
  <c r="R43" i="31"/>
  <c r="Q43" i="31"/>
  <c r="K16" i="34" s="1"/>
  <c r="P43" i="31"/>
  <c r="J16" i="34" s="1"/>
  <c r="O43" i="31"/>
  <c r="I16" i="34" s="1"/>
  <c r="N43" i="31"/>
  <c r="H16" i="34" s="1"/>
  <c r="M43" i="31"/>
  <c r="L43" i="31"/>
  <c r="F16" i="34" s="1"/>
  <c r="K43" i="31"/>
  <c r="J43" i="31"/>
  <c r="M16" i="8"/>
  <c r="K16" i="8"/>
  <c r="I16" i="8"/>
  <c r="H16" i="8"/>
  <c r="F16" i="8"/>
  <c r="D16" i="8"/>
  <c r="C3" i="31"/>
  <c r="C1" i="31"/>
  <c r="C5" i="30"/>
  <c r="S46" i="30"/>
  <c r="R46" i="30"/>
  <c r="Q46" i="30"/>
  <c r="P46" i="30"/>
  <c r="O46" i="30"/>
  <c r="N46" i="30"/>
  <c r="M46" i="30"/>
  <c r="L46" i="30"/>
  <c r="K46" i="30"/>
  <c r="J46" i="30"/>
  <c r="M21" i="8"/>
  <c r="K21" i="8"/>
  <c r="I21" i="8"/>
  <c r="H21" i="8"/>
  <c r="F21" i="8"/>
  <c r="D21" i="8"/>
  <c r="C3" i="30"/>
  <c r="C1" i="30"/>
  <c r="C5" i="29"/>
  <c r="S45" i="29"/>
  <c r="R45" i="29"/>
  <c r="Q45" i="29"/>
  <c r="P45" i="29"/>
  <c r="O45" i="29"/>
  <c r="N45" i="29"/>
  <c r="M45" i="29"/>
  <c r="L45" i="29"/>
  <c r="K45" i="29"/>
  <c r="J45" i="29"/>
  <c r="M20" i="8"/>
  <c r="K20" i="8"/>
  <c r="I20" i="8"/>
  <c r="H20" i="8"/>
  <c r="F20" i="8"/>
  <c r="D20" i="8"/>
  <c r="C3" i="29"/>
  <c r="C1" i="29"/>
  <c r="C5" i="28"/>
  <c r="S47" i="28"/>
  <c r="R47" i="28"/>
  <c r="Q47" i="28"/>
  <c r="P47" i="28"/>
  <c r="O47" i="28"/>
  <c r="N47" i="28"/>
  <c r="M47" i="28"/>
  <c r="L47" i="28"/>
  <c r="K47" i="28"/>
  <c r="J47" i="28"/>
  <c r="M19" i="8"/>
  <c r="K19" i="8"/>
  <c r="I19" i="8"/>
  <c r="H19" i="8"/>
  <c r="F19" i="8"/>
  <c r="D19" i="8"/>
  <c r="C3" i="28"/>
  <c r="C1" i="28"/>
  <c r="S45" i="27"/>
  <c r="R45" i="27"/>
  <c r="Q45" i="27"/>
  <c r="P45" i="27"/>
  <c r="O45" i="27"/>
  <c r="N45" i="27"/>
  <c r="M45" i="27"/>
  <c r="L45" i="27"/>
  <c r="K45" i="27"/>
  <c r="J45" i="27"/>
  <c r="M15" i="8"/>
  <c r="K15" i="8"/>
  <c r="I15" i="8"/>
  <c r="H15" i="8"/>
  <c r="F15" i="8"/>
  <c r="D15" i="8"/>
  <c r="C3" i="27"/>
  <c r="C1" i="27"/>
  <c r="C5" i="26"/>
  <c r="S68" i="26"/>
  <c r="R68" i="26"/>
  <c r="Q68" i="26"/>
  <c r="P68" i="26"/>
  <c r="O68" i="26"/>
  <c r="N68" i="26"/>
  <c r="M68" i="26"/>
  <c r="L68" i="26"/>
  <c r="K68" i="26"/>
  <c r="J68" i="26"/>
  <c r="M14" i="8"/>
  <c r="K14" i="8"/>
  <c r="I14" i="8"/>
  <c r="H14" i="8"/>
  <c r="F14" i="8"/>
  <c r="D14" i="8"/>
  <c r="C3" i="26"/>
  <c r="C1" i="26"/>
  <c r="C5" i="25"/>
  <c r="S95" i="25"/>
  <c r="R95" i="25"/>
  <c r="Q95" i="25"/>
  <c r="P95" i="25"/>
  <c r="O95" i="25"/>
  <c r="N95" i="25"/>
  <c r="M95" i="25"/>
  <c r="L95" i="25"/>
  <c r="K95" i="25"/>
  <c r="J95" i="25"/>
  <c r="M13" i="8"/>
  <c r="K13" i="8"/>
  <c r="I13" i="8"/>
  <c r="H13" i="8"/>
  <c r="F13" i="8"/>
  <c r="D13" i="8"/>
  <c r="C3" i="25"/>
  <c r="C1" i="25"/>
  <c r="C5" i="24"/>
  <c r="S47" i="24"/>
  <c r="R47" i="24"/>
  <c r="Q47" i="24"/>
  <c r="P47" i="24"/>
  <c r="O47" i="24"/>
  <c r="N47" i="24"/>
  <c r="M47" i="24"/>
  <c r="L47" i="24"/>
  <c r="K47" i="24"/>
  <c r="J47" i="24"/>
  <c r="M12" i="8"/>
  <c r="K12" i="8"/>
  <c r="I12" i="8"/>
  <c r="H12" i="8"/>
  <c r="F12" i="8"/>
  <c r="D12" i="8"/>
  <c r="C3" i="24"/>
  <c r="C1" i="24"/>
  <c r="C5" i="23"/>
  <c r="S67" i="23"/>
  <c r="R67" i="23"/>
  <c r="L10" i="34" s="1"/>
  <c r="Q67" i="23"/>
  <c r="K10" i="34" s="1"/>
  <c r="P67" i="23"/>
  <c r="O67" i="23"/>
  <c r="N67" i="23"/>
  <c r="M67" i="23"/>
  <c r="L67" i="23"/>
  <c r="F10" i="34" s="1"/>
  <c r="K67" i="23"/>
  <c r="J67" i="23"/>
  <c r="D10" i="34" s="1"/>
  <c r="M10" i="8"/>
  <c r="K10" i="8"/>
  <c r="I10" i="8"/>
  <c r="H10" i="8"/>
  <c r="F10" i="8"/>
  <c r="D10" i="8"/>
  <c r="C3" i="23"/>
  <c r="C1" i="23"/>
  <c r="C5" i="22"/>
  <c r="S35" i="22"/>
  <c r="R35" i="22"/>
  <c r="Q35" i="22"/>
  <c r="K9" i="34" s="1"/>
  <c r="P35" i="22"/>
  <c r="O35" i="22"/>
  <c r="N35" i="22"/>
  <c r="M35" i="22"/>
  <c r="L35" i="22"/>
  <c r="K35" i="22"/>
  <c r="J35" i="22"/>
  <c r="M9" i="8"/>
  <c r="I9" i="8"/>
  <c r="C3" i="22"/>
  <c r="C1" i="22"/>
  <c r="C3" i="9" l="1"/>
  <c r="C1" i="9"/>
  <c r="C5" i="9"/>
  <c r="I9" i="21" l="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8" i="21"/>
  <c r="D3" i="21"/>
  <c r="D1" i="21"/>
  <c r="T12" i="8"/>
  <c r="D5" i="20"/>
  <c r="AB33" i="20"/>
  <c r="X33" i="20"/>
  <c r="T33" i="20"/>
  <c r="P33" i="20"/>
  <c r="L33" i="20"/>
  <c r="H33" i="20"/>
  <c r="AB32" i="20"/>
  <c r="X32" i="20"/>
  <c r="T32" i="20"/>
  <c r="P32" i="20"/>
  <c r="L32" i="20"/>
  <c r="H32" i="20"/>
  <c r="AB31" i="20"/>
  <c r="X31" i="20"/>
  <c r="T31" i="20"/>
  <c r="P31" i="20"/>
  <c r="L31" i="20"/>
  <c r="H31" i="20"/>
  <c r="AB30" i="20"/>
  <c r="X30" i="20"/>
  <c r="T30" i="20"/>
  <c r="P30" i="20"/>
  <c r="L30" i="20"/>
  <c r="H30" i="20"/>
  <c r="AB29" i="20"/>
  <c r="X29" i="20"/>
  <c r="T29" i="20"/>
  <c r="P29" i="20"/>
  <c r="L29" i="20"/>
  <c r="H29" i="20"/>
  <c r="AB28" i="20"/>
  <c r="X28" i="20"/>
  <c r="T28" i="20"/>
  <c r="P28" i="20"/>
  <c r="L28" i="20"/>
  <c r="H28" i="20"/>
  <c r="AB27" i="20"/>
  <c r="X27" i="20"/>
  <c r="T27" i="20"/>
  <c r="P27" i="20"/>
  <c r="L27" i="20"/>
  <c r="H27" i="20"/>
  <c r="AB26" i="20"/>
  <c r="X26" i="20"/>
  <c r="T26" i="20"/>
  <c r="P26" i="20"/>
  <c r="L26" i="20"/>
  <c r="H26" i="20"/>
  <c r="AB25" i="20"/>
  <c r="X25" i="20"/>
  <c r="T25" i="20"/>
  <c r="P25" i="20"/>
  <c r="L25" i="20"/>
  <c r="H25" i="20"/>
  <c r="AB24" i="20"/>
  <c r="X24" i="20"/>
  <c r="T24" i="20"/>
  <c r="P24" i="20"/>
  <c r="L24" i="20"/>
  <c r="H24" i="20"/>
  <c r="AB23" i="20"/>
  <c r="X23" i="20"/>
  <c r="T23" i="20"/>
  <c r="P23" i="20"/>
  <c r="L23" i="20"/>
  <c r="H23" i="20"/>
  <c r="AB22" i="20"/>
  <c r="X22" i="20"/>
  <c r="T22" i="20"/>
  <c r="P22" i="20"/>
  <c r="L22" i="20"/>
  <c r="H22" i="20"/>
  <c r="AB21" i="20"/>
  <c r="X21" i="20"/>
  <c r="T21" i="20"/>
  <c r="P21" i="20"/>
  <c r="L21" i="20"/>
  <c r="H21" i="20"/>
  <c r="AB20" i="20"/>
  <c r="X20" i="20"/>
  <c r="T20" i="20"/>
  <c r="P20" i="20"/>
  <c r="L20" i="20"/>
  <c r="H20" i="20"/>
  <c r="AB19" i="20"/>
  <c r="X19" i="20"/>
  <c r="T19" i="20"/>
  <c r="P19" i="20"/>
  <c r="L19" i="20"/>
  <c r="H19" i="20"/>
  <c r="AB18" i="20"/>
  <c r="X18" i="20"/>
  <c r="T18" i="20"/>
  <c r="P18" i="20"/>
  <c r="L18" i="20"/>
  <c r="H18" i="20"/>
  <c r="AB17" i="20"/>
  <c r="X17" i="20"/>
  <c r="T17" i="20"/>
  <c r="P17" i="20"/>
  <c r="L17" i="20"/>
  <c r="H17" i="20"/>
  <c r="AB16" i="20"/>
  <c r="X16" i="20"/>
  <c r="T16" i="20"/>
  <c r="P16" i="20"/>
  <c r="L16" i="20"/>
  <c r="H16" i="20"/>
  <c r="AB15" i="20"/>
  <c r="X15" i="20"/>
  <c r="T15" i="20"/>
  <c r="P15" i="20"/>
  <c r="L15" i="20"/>
  <c r="H15" i="20"/>
  <c r="AB14" i="20"/>
  <c r="X14" i="20"/>
  <c r="T14" i="20"/>
  <c r="P14" i="20"/>
  <c r="L14" i="20"/>
  <c r="H14" i="20"/>
  <c r="AB13" i="20"/>
  <c r="X13" i="20"/>
  <c r="T13" i="20"/>
  <c r="P13" i="20"/>
  <c r="L13" i="20"/>
  <c r="H13" i="20"/>
  <c r="AB12" i="20"/>
  <c r="X12" i="20"/>
  <c r="T12" i="20"/>
  <c r="P12" i="20"/>
  <c r="L12" i="20"/>
  <c r="H12" i="20"/>
  <c r="AB11" i="20"/>
  <c r="X11" i="20"/>
  <c r="T11" i="20"/>
  <c r="P11" i="20"/>
  <c r="L11" i="20"/>
  <c r="H11" i="20"/>
  <c r="AB10" i="20"/>
  <c r="X10" i="20"/>
  <c r="T10" i="20"/>
  <c r="P10" i="20"/>
  <c r="L10" i="20"/>
  <c r="H10" i="20"/>
  <c r="AB9" i="20"/>
  <c r="X9" i="20"/>
  <c r="T9" i="20"/>
  <c r="P9" i="20"/>
  <c r="L9" i="20"/>
  <c r="H9" i="20"/>
  <c r="AB8" i="20"/>
  <c r="AB34" i="20" s="1"/>
  <c r="X8" i="20"/>
  <c r="X34" i="20" s="1"/>
  <c r="T8" i="20"/>
  <c r="T34" i="20" s="1"/>
  <c r="P8" i="20"/>
  <c r="P34" i="20" s="1"/>
  <c r="L8" i="20"/>
  <c r="L34" i="20" s="1"/>
  <c r="H8" i="20"/>
  <c r="H34" i="20" s="1"/>
  <c r="D3" i="20"/>
  <c r="D1" i="20"/>
  <c r="AB9" i="19"/>
  <c r="AB10" i="19"/>
  <c r="AB11" i="19"/>
  <c r="AB12" i="19"/>
  <c r="AB13" i="19"/>
  <c r="AB14" i="19"/>
  <c r="AB15" i="19"/>
  <c r="AB16" i="19"/>
  <c r="AB17" i="19"/>
  <c r="AB18" i="19"/>
  <c r="AB19" i="19"/>
  <c r="AB20" i="19"/>
  <c r="AB21" i="19"/>
  <c r="AB22" i="19"/>
  <c r="AB23" i="19"/>
  <c r="AB24" i="19"/>
  <c r="AB25" i="19"/>
  <c r="AB26" i="19"/>
  <c r="AB27" i="19"/>
  <c r="AB28" i="19"/>
  <c r="AB29" i="19"/>
  <c r="AB30" i="19"/>
  <c r="AB31" i="19"/>
  <c r="AB32" i="19"/>
  <c r="AB33" i="19"/>
  <c r="AB8" i="19"/>
  <c r="X9" i="19"/>
  <c r="X10" i="19"/>
  <c r="X11" i="19"/>
  <c r="X12" i="19"/>
  <c r="X13" i="19"/>
  <c r="X14" i="19"/>
  <c r="X15" i="19"/>
  <c r="X16" i="19"/>
  <c r="X17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X32" i="19"/>
  <c r="X33" i="19"/>
  <c r="X8" i="19"/>
  <c r="T9" i="19"/>
  <c r="T10" i="19"/>
  <c r="T11" i="19"/>
  <c r="T12" i="19"/>
  <c r="T13" i="19"/>
  <c r="T14" i="19"/>
  <c r="T15" i="19"/>
  <c r="T16" i="19"/>
  <c r="T17" i="19"/>
  <c r="T18" i="19"/>
  <c r="T19" i="19"/>
  <c r="T20" i="19"/>
  <c r="T21" i="19"/>
  <c r="T22" i="19"/>
  <c r="T23" i="19"/>
  <c r="T24" i="19"/>
  <c r="T25" i="19"/>
  <c r="T26" i="19"/>
  <c r="T27" i="19"/>
  <c r="T28" i="19"/>
  <c r="T29" i="19"/>
  <c r="T30" i="19"/>
  <c r="T31" i="19"/>
  <c r="T32" i="19"/>
  <c r="T33" i="19"/>
  <c r="T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L8" i="19"/>
  <c r="H8" i="19"/>
  <c r="D5" i="19"/>
  <c r="D3" i="19"/>
  <c r="D1" i="19"/>
  <c r="I8" i="8"/>
  <c r="S48" i="9"/>
  <c r="M8" i="34" s="1"/>
  <c r="M22" i="34" s="1"/>
  <c r="R48" i="9"/>
  <c r="L8" i="34" s="1"/>
  <c r="L22" i="34" s="1"/>
  <c r="Q48" i="9"/>
  <c r="K8" i="34" s="1"/>
  <c r="K22" i="34" s="1"/>
  <c r="P48" i="9"/>
  <c r="J8" i="34" s="1"/>
  <c r="J22" i="34" s="1"/>
  <c r="O48" i="9"/>
  <c r="I8" i="34" s="1"/>
  <c r="I22" i="34" s="1"/>
  <c r="N48" i="9"/>
  <c r="H8" i="34" s="1"/>
  <c r="H22" i="34" s="1"/>
  <c r="M48" i="9"/>
  <c r="G8" i="34" s="1"/>
  <c r="G22" i="34" s="1"/>
  <c r="L48" i="9"/>
  <c r="F8" i="34" s="1"/>
  <c r="F22" i="34" s="1"/>
  <c r="K48" i="9"/>
  <c r="E8" i="34" s="1"/>
  <c r="E22" i="34" s="1"/>
  <c r="J48" i="9"/>
  <c r="D8" i="34" s="1"/>
  <c r="D22" i="34" s="1"/>
  <c r="M8" i="8"/>
  <c r="K8" i="8"/>
  <c r="H8" i="8"/>
  <c r="F8" i="8"/>
  <c r="D8" i="8"/>
  <c r="B3" i="8"/>
  <c r="B1" i="8"/>
  <c r="AB34" i="19" l="1"/>
  <c r="T34" i="19"/>
  <c r="I34" i="21"/>
  <c r="V32" i="8" s="1"/>
  <c r="L38" i="20"/>
  <c r="R12" i="8" s="1"/>
  <c r="AB38" i="20"/>
  <c r="V12" i="8" s="1"/>
  <c r="T38" i="20"/>
  <c r="X34" i="19"/>
  <c r="P34" i="19"/>
  <c r="L34" i="19"/>
  <c r="H34" i="19"/>
  <c r="K23" i="8"/>
  <c r="H23" i="8"/>
  <c r="H27" i="8" s="1"/>
  <c r="H32" i="8" s="1"/>
  <c r="M23" i="8"/>
  <c r="I23" i="8"/>
  <c r="F23" i="8"/>
  <c r="F25" i="8" s="1"/>
  <c r="D23" i="8"/>
  <c r="D25" i="8" s="1"/>
  <c r="D27" i="8" s="1"/>
  <c r="D32" i="8" s="1"/>
  <c r="AB38" i="19" l="1"/>
  <c r="V9" i="8" s="1"/>
  <c r="V23" i="8" s="1"/>
  <c r="H34" i="8" s="1"/>
  <c r="H36" i="8" s="1"/>
  <c r="T38" i="19"/>
  <c r="T9" i="8" s="1"/>
  <c r="T23" i="8" s="1"/>
  <c r="F34" i="8" s="1"/>
  <c r="L38" i="19"/>
  <c r="R9" i="8" s="1"/>
  <c r="R23" i="8" s="1"/>
  <c r="D34" i="8" s="1"/>
  <c r="D36" i="8" s="1"/>
  <c r="F27" i="8"/>
  <c r="F32" i="8" s="1"/>
  <c r="F36" i="8" l="1"/>
</calcChain>
</file>

<file path=xl/sharedStrings.xml><?xml version="1.0" encoding="utf-8"?>
<sst xmlns="http://schemas.openxmlformats.org/spreadsheetml/2006/main" count="894" uniqueCount="370">
  <si>
    <t>Cost centre</t>
  </si>
  <si>
    <t>Q2</t>
  </si>
  <si>
    <t>Q1</t>
  </si>
  <si>
    <t>Q4</t>
  </si>
  <si>
    <t>Q3</t>
  </si>
  <si>
    <t>Actual</t>
  </si>
  <si>
    <t>Forecast</t>
  </si>
  <si>
    <t>Budget</t>
  </si>
  <si>
    <t>Item</t>
  </si>
  <si>
    <t>Cashflow</t>
  </si>
  <si>
    <t>Analysis Code:</t>
  </si>
  <si>
    <t>Project Name:</t>
  </si>
  <si>
    <t>H2017 Project lead:</t>
  </si>
  <si>
    <t>Producer:</t>
  </si>
  <si>
    <t>Production Manager:</t>
  </si>
  <si>
    <t>Project:</t>
  </si>
  <si>
    <t>SUMMARY SHEET</t>
  </si>
  <si>
    <t>EXPENDITURE</t>
  </si>
  <si>
    <t>INCOME</t>
  </si>
  <si>
    <t>Development and R&amp;D</t>
  </si>
  <si>
    <t>Rehearsal Costs</t>
  </si>
  <si>
    <t>Artist &amp; Guest Liaison</t>
  </si>
  <si>
    <t>Running Costs</t>
  </si>
  <si>
    <t>Miscellaneous</t>
  </si>
  <si>
    <t>Co commissioning</t>
  </si>
  <si>
    <t>Merchandise</t>
  </si>
  <si>
    <t>Tickets</t>
  </si>
  <si>
    <t>CASH</t>
  </si>
  <si>
    <t>VALUE IN KIND</t>
  </si>
  <si>
    <t>Technical and Production</t>
  </si>
  <si>
    <t>Venue &amp; Logistics</t>
  </si>
  <si>
    <t>Cash Expenditure Total</t>
  </si>
  <si>
    <t>Cash Income Total</t>
  </si>
  <si>
    <t>Balance</t>
  </si>
  <si>
    <t>Contingency %</t>
  </si>
  <si>
    <t>Sub Totals:</t>
  </si>
  <si>
    <t>Contingency:</t>
  </si>
  <si>
    <t>Grand Total:</t>
  </si>
  <si>
    <t>Unit Cost</t>
  </si>
  <si>
    <t>Unit Price</t>
  </si>
  <si>
    <t xml:space="preserve">Budget </t>
  </si>
  <si>
    <t>SUB TOTALS</t>
  </si>
  <si>
    <t>BUDGET</t>
  </si>
  <si>
    <t>FORECAST</t>
  </si>
  <si>
    <t>ACTUAL</t>
  </si>
  <si>
    <t>No.</t>
  </si>
  <si>
    <t>Unit Proce</t>
  </si>
  <si>
    <t>Nett Budget Income</t>
  </si>
  <si>
    <t>Nett Forecast Income</t>
  </si>
  <si>
    <t>Nett Actual Income</t>
  </si>
  <si>
    <t>VOLUNTEERS</t>
  </si>
  <si>
    <t>Role</t>
  </si>
  <si>
    <t>No. of volunteers</t>
  </si>
  <si>
    <t>Shifts per day</t>
  </si>
  <si>
    <t>No. of days</t>
  </si>
  <si>
    <t>Notes</t>
  </si>
  <si>
    <t>Total shifts</t>
  </si>
  <si>
    <t>Total volunteer shifts:</t>
  </si>
  <si>
    <t>sub code</t>
  </si>
  <si>
    <t>R&amp;D fees</t>
  </si>
  <si>
    <t>Writer (R&amp;D)</t>
  </si>
  <si>
    <t>Director (R&amp;D)</t>
  </si>
  <si>
    <t>Designer (R&amp;D)</t>
  </si>
  <si>
    <t>Composer (R&amp;D)</t>
  </si>
  <si>
    <t>Storyboard artist (R&amp;D)</t>
  </si>
  <si>
    <t>Other R&amp;D fees</t>
  </si>
  <si>
    <t>R&amp;D travel &amp; accomodation</t>
  </si>
  <si>
    <t>Rail fare (R&amp;D)</t>
  </si>
  <si>
    <t>Air Fare (R&amp;D)</t>
  </si>
  <si>
    <t>Mileage (R&amp;D)</t>
  </si>
  <si>
    <t>Hotel (R&amp;D)</t>
  </si>
  <si>
    <t>Subsistence (R&amp;D)</t>
  </si>
  <si>
    <t>R&amp;D Professional fees</t>
  </si>
  <si>
    <t>Engineering fees (R&amp;D)</t>
  </si>
  <si>
    <t>Legal fees (R&amp;D)</t>
  </si>
  <si>
    <t>Other professional fees (R&amp;D)</t>
  </si>
  <si>
    <t xml:space="preserve">venue hire </t>
  </si>
  <si>
    <t>refreshments</t>
  </si>
  <si>
    <t>technical equipment</t>
  </si>
  <si>
    <t xml:space="preserve">Legal &amp; Documentation </t>
  </si>
  <si>
    <t>Change Log</t>
  </si>
  <si>
    <t>Date</t>
  </si>
  <si>
    <t>Name</t>
  </si>
  <si>
    <t>Changes saved as</t>
  </si>
  <si>
    <t>R&amp;D meeting and workshop costs</t>
  </si>
  <si>
    <t xml:space="preserve">Notes </t>
  </si>
  <si>
    <t>subtotals:</t>
  </si>
  <si>
    <t>Creative &amp; Production teams and Consultants</t>
  </si>
  <si>
    <t>CONSULTANTS</t>
  </si>
  <si>
    <t>Consultancy fees</t>
  </si>
  <si>
    <t>Consultant expenses</t>
  </si>
  <si>
    <t>Consultant travel</t>
  </si>
  <si>
    <t>Consultant accomodation</t>
  </si>
  <si>
    <t>LEAD CREATIVES</t>
  </si>
  <si>
    <t>Writer</t>
  </si>
  <si>
    <t>Composer</t>
  </si>
  <si>
    <t>Director</t>
  </si>
  <si>
    <t>Conductor</t>
  </si>
  <si>
    <t>Set Designer</t>
  </si>
  <si>
    <t>Costume Designer</t>
  </si>
  <si>
    <t>Lighting Designer</t>
  </si>
  <si>
    <t>Sound Designer</t>
  </si>
  <si>
    <t>Projection Designer</t>
  </si>
  <si>
    <t>Choreographer</t>
  </si>
  <si>
    <t>ASSISTANT CREATIVES</t>
  </si>
  <si>
    <t>Assistant Director</t>
  </si>
  <si>
    <t>Assistant Conductor</t>
  </si>
  <si>
    <t>Assistant Choreographer</t>
  </si>
  <si>
    <t>Assistant Designer</t>
  </si>
  <si>
    <t>Performers</t>
  </si>
  <si>
    <t>CREATIVE TEAM EXPENSES</t>
  </si>
  <si>
    <t>Expenses</t>
  </si>
  <si>
    <t>Travel</t>
  </si>
  <si>
    <t>Accomodation</t>
  </si>
  <si>
    <t>Subsistence</t>
  </si>
  <si>
    <t>Per diems</t>
  </si>
  <si>
    <t>PRODUCTION TEAM</t>
  </si>
  <si>
    <t>Producer</t>
  </si>
  <si>
    <t>Assistant producer</t>
  </si>
  <si>
    <t>Production Manager</t>
  </si>
  <si>
    <t>Costume Supervisor</t>
  </si>
  <si>
    <t>Props Supervisor</t>
  </si>
  <si>
    <t>Production Carpenter</t>
  </si>
  <si>
    <t>Production Lighting</t>
  </si>
  <si>
    <t>Production Sound</t>
  </si>
  <si>
    <t>Production AV</t>
  </si>
  <si>
    <t>Repetiteur</t>
  </si>
  <si>
    <t>Music Staff</t>
  </si>
  <si>
    <t>PRODUCTION TEAM EXPENSES</t>
  </si>
  <si>
    <t>Prodution team travel</t>
  </si>
  <si>
    <t>Production team accomodation</t>
  </si>
  <si>
    <t>Production team subsistence</t>
  </si>
  <si>
    <t>Production team PDs</t>
  </si>
  <si>
    <t>Stage Manager fees</t>
  </si>
  <si>
    <t>Movement Director</t>
  </si>
  <si>
    <t>Fight Director</t>
  </si>
  <si>
    <t>PERFORMER SALARIES</t>
  </si>
  <si>
    <t>PERFORMER FEES</t>
  </si>
  <si>
    <t>PERFORMER EXPENSES</t>
  </si>
  <si>
    <t>Actors</t>
  </si>
  <si>
    <t>Dancers</t>
  </si>
  <si>
    <t>Musicians</t>
  </si>
  <si>
    <t>Specialist performers</t>
  </si>
  <si>
    <t>Orchesta fees</t>
  </si>
  <si>
    <t>Specialist performer fees</t>
  </si>
  <si>
    <t>HLT fees</t>
  </si>
  <si>
    <t>Chorus fees</t>
  </si>
  <si>
    <t>venue hire</t>
  </si>
  <si>
    <t>REHEARSAL SET UP COSTS</t>
  </si>
  <si>
    <t>Rehearsal set</t>
  </si>
  <si>
    <t>Furniture</t>
  </si>
  <si>
    <t xml:space="preserve">REHEARSAL VENUE </t>
  </si>
  <si>
    <t>heating</t>
  </si>
  <si>
    <t>lighting</t>
  </si>
  <si>
    <t>security</t>
  </si>
  <si>
    <t>Heating</t>
  </si>
  <si>
    <t>Lighting</t>
  </si>
  <si>
    <t>Security</t>
  </si>
  <si>
    <t>Audio equipment</t>
  </si>
  <si>
    <t>REHEARSAL RUNNING COSTS</t>
  </si>
  <si>
    <t>Tea, coffee, milk etc.</t>
  </si>
  <si>
    <t>Food</t>
  </si>
  <si>
    <t>Transport</t>
  </si>
  <si>
    <t>Purchase</t>
  </si>
  <si>
    <t>Hire</t>
  </si>
  <si>
    <t>TECHNICAL DESIGN, ENGINEERING &amp; CAD</t>
  </si>
  <si>
    <t>Fees</t>
  </si>
  <si>
    <t>STAGING &amp; SCENIC</t>
  </si>
  <si>
    <t>Consumables</t>
  </si>
  <si>
    <t>Crew</t>
  </si>
  <si>
    <t>Crew travel</t>
  </si>
  <si>
    <t>Crew subsistance</t>
  </si>
  <si>
    <t>Crew PDs</t>
  </si>
  <si>
    <t>COSTUME &amp; WIGS</t>
  </si>
  <si>
    <t>Wigs Supervisor</t>
  </si>
  <si>
    <t>Wardrobe Staff</t>
  </si>
  <si>
    <t>Wig staff</t>
  </si>
  <si>
    <t>PROPS</t>
  </si>
  <si>
    <t>Prop makers</t>
  </si>
  <si>
    <t>LIGHTING</t>
  </si>
  <si>
    <t>SOUND</t>
  </si>
  <si>
    <t>PROJECTION &amp; VIDEO</t>
  </si>
  <si>
    <t>RIGGING</t>
  </si>
  <si>
    <t>POWER &amp; GENERATORS</t>
  </si>
  <si>
    <t>PYROTECHNICS</t>
  </si>
  <si>
    <t>VENUE COSTS</t>
  </si>
  <si>
    <t>Venue hire</t>
  </si>
  <si>
    <t>Other venue costs</t>
  </si>
  <si>
    <t>PRODUCTION TRANSPORT</t>
  </si>
  <si>
    <t>Staging &amp; scenic</t>
  </si>
  <si>
    <t>Props</t>
  </si>
  <si>
    <t>Costume</t>
  </si>
  <si>
    <t>Sound</t>
  </si>
  <si>
    <t>Video</t>
  </si>
  <si>
    <t>Rigging</t>
  </si>
  <si>
    <t>Power</t>
  </si>
  <si>
    <t>Local vehicle hire</t>
  </si>
  <si>
    <t>TEMPORARY BUILDINGS</t>
  </si>
  <si>
    <t>Marquee hire</t>
  </si>
  <si>
    <t>Temporary building hire</t>
  </si>
  <si>
    <t>Other structures</t>
  </si>
  <si>
    <t>TEMPORARY STRUCTURES</t>
  </si>
  <si>
    <t>Seating units</t>
  </si>
  <si>
    <t>Accessible platforms</t>
  </si>
  <si>
    <t>Technical towers</t>
  </si>
  <si>
    <t>Control towers</t>
  </si>
  <si>
    <t>POLICING, SAFETY &amp; MEDICAL</t>
  </si>
  <si>
    <t>Policing costs</t>
  </si>
  <si>
    <t>YAS costs</t>
  </si>
  <si>
    <t xml:space="preserve">St Johns </t>
  </si>
  <si>
    <t>Other medical</t>
  </si>
  <si>
    <t>SIA security</t>
  </si>
  <si>
    <t>Stewards</t>
  </si>
  <si>
    <t>H&amp;S Consultancy</t>
  </si>
  <si>
    <t>CLEANING &amp; WASTE</t>
  </si>
  <si>
    <t>Toilet hire</t>
  </si>
  <si>
    <t>Toilet servicing</t>
  </si>
  <si>
    <t>Waste disposal</t>
  </si>
  <si>
    <t>Recycling</t>
  </si>
  <si>
    <t>Other seating</t>
  </si>
  <si>
    <t>Pyrotechnics</t>
  </si>
  <si>
    <t>PLANT HIRE</t>
  </si>
  <si>
    <t>Plant hire</t>
  </si>
  <si>
    <t>SITE PREP &amp; SECURITY</t>
  </si>
  <si>
    <t>Fencing</t>
  </si>
  <si>
    <t>Ped barriers</t>
  </si>
  <si>
    <t>Mojo</t>
  </si>
  <si>
    <t>Site lighting</t>
  </si>
  <si>
    <t>Temporary roadways</t>
  </si>
  <si>
    <t>LEGAL</t>
  </si>
  <si>
    <t>Legal fees</t>
  </si>
  <si>
    <t>Rights</t>
  </si>
  <si>
    <t>Royalties</t>
  </si>
  <si>
    <t>DOCUMENTATION</t>
  </si>
  <si>
    <t>Photography</t>
  </si>
  <si>
    <t>Videography</t>
  </si>
  <si>
    <t>Audio recording</t>
  </si>
  <si>
    <t>Drone photography / video</t>
  </si>
  <si>
    <t>Interviews</t>
  </si>
  <si>
    <t>Design costs</t>
  </si>
  <si>
    <t>DISTRIBUTION COSTS</t>
  </si>
  <si>
    <t>Mail out</t>
  </si>
  <si>
    <t>Leaflet distribution</t>
  </si>
  <si>
    <t>School bag drop</t>
  </si>
  <si>
    <t>Radio air time</t>
  </si>
  <si>
    <t>TV air time</t>
  </si>
  <si>
    <t>Venue costs</t>
  </si>
  <si>
    <t>Education materials - design</t>
  </si>
  <si>
    <t>Education materials - print</t>
  </si>
  <si>
    <t>HLT COSTS</t>
  </si>
  <si>
    <t>Guest tickets</t>
  </si>
  <si>
    <t>Room dressing</t>
  </si>
  <si>
    <t>Rider fulfillment</t>
  </si>
  <si>
    <t>Other costs</t>
  </si>
  <si>
    <t>VIP GUESTS</t>
  </si>
  <si>
    <t>Other VIP costs</t>
  </si>
  <si>
    <t>Local travel</t>
  </si>
  <si>
    <t>CATERING</t>
  </si>
  <si>
    <t>VIP catering</t>
  </si>
  <si>
    <t>Crew catering</t>
  </si>
  <si>
    <t>Crew catering set up</t>
  </si>
  <si>
    <t>Box office set up</t>
  </si>
  <si>
    <t>Box office staff</t>
  </si>
  <si>
    <t>VOLUNTEER CAST COSTS</t>
  </si>
  <si>
    <t>cast check in set up</t>
  </si>
  <si>
    <t>cast check in equipment</t>
  </si>
  <si>
    <t>VENUE RUNNING COSTS</t>
  </si>
  <si>
    <t>other venue costs</t>
  </si>
  <si>
    <t>venue staff costs</t>
  </si>
  <si>
    <t>Venue staff costs</t>
  </si>
  <si>
    <t>contra</t>
  </si>
  <si>
    <t>WEEKLY WAGES COSTS</t>
  </si>
  <si>
    <t>Orchestra</t>
  </si>
  <si>
    <t>Chorus</t>
  </si>
  <si>
    <t>Stage Management</t>
  </si>
  <si>
    <t>Wigs &amp; wardrobe</t>
  </si>
  <si>
    <t>Stage crew</t>
  </si>
  <si>
    <t>Lighting crew</t>
  </si>
  <si>
    <t>Sound crew</t>
  </si>
  <si>
    <t>Video crew</t>
  </si>
  <si>
    <t>Riggers</t>
  </si>
  <si>
    <t>Props crew</t>
  </si>
  <si>
    <t>Pyro crew</t>
  </si>
  <si>
    <t>WEEKLY RUNNING COSTS</t>
  </si>
  <si>
    <t>Policing</t>
  </si>
  <si>
    <t>YAS</t>
  </si>
  <si>
    <t>other medical</t>
  </si>
  <si>
    <t>Temp building hire</t>
  </si>
  <si>
    <t>Temp structures hire</t>
  </si>
  <si>
    <t>Fences &amp; barriers</t>
  </si>
  <si>
    <t>Cleaning &amp; waste</t>
  </si>
  <si>
    <t>MISCELLANEOUS COSTS</t>
  </si>
  <si>
    <t>Admin &amp; Miscellaneous</t>
  </si>
  <si>
    <t>ADMIN COSTS</t>
  </si>
  <si>
    <t>IT equipemnt</t>
  </si>
  <si>
    <t>Stationary</t>
  </si>
  <si>
    <t>Office equipment</t>
  </si>
  <si>
    <t>EQUIPMENT &amp; TOOLS</t>
  </si>
  <si>
    <t>Tools</t>
  </si>
  <si>
    <t>Mark up kits</t>
  </si>
  <si>
    <t>Print costs</t>
  </si>
  <si>
    <t>Cameras</t>
  </si>
  <si>
    <t>Commissioning &amp; Fees</t>
  </si>
  <si>
    <t>Visual art commissioning &amp; fees</t>
  </si>
  <si>
    <t>Music Commissioning &amp; fees</t>
  </si>
  <si>
    <t>Drama commissioning &amp; fees</t>
  </si>
  <si>
    <t>Dance commissioning &amp; fees</t>
  </si>
  <si>
    <t>Comedy Commissioning &amp; fees</t>
  </si>
  <si>
    <t>Circus Commissioning &amp; fees</t>
  </si>
  <si>
    <t>Digital Commissioning &amp; fees</t>
  </si>
  <si>
    <t>Literature Commissioning &amp; fees</t>
  </si>
  <si>
    <t>Opera Commissioning &amp; fees</t>
  </si>
  <si>
    <t>Major Project Commissioning &amp; fees</t>
  </si>
  <si>
    <t>Film Commissioning &amp; fees</t>
  </si>
  <si>
    <t>Photography Commissioning &amp; fees</t>
  </si>
  <si>
    <t>Technical &amp; Production fees</t>
  </si>
  <si>
    <t>CASH FLOW SUMMARY</t>
  </si>
  <si>
    <t xml:space="preserve">totals: </t>
  </si>
  <si>
    <t>Marketing, Digital &amp; Comms</t>
  </si>
  <si>
    <t>Education &amp; Community Engagement</t>
  </si>
  <si>
    <t>Site branding</t>
  </si>
  <si>
    <t>Signage &amp; wayfinding</t>
  </si>
  <si>
    <t>MEDIA</t>
  </si>
  <si>
    <t>Catering</t>
  </si>
  <si>
    <t>Marketing &amp; Communities Lead:</t>
  </si>
  <si>
    <t>BRANDING &amp; DESIGN</t>
  </si>
  <si>
    <t>PRINT COSTS</t>
  </si>
  <si>
    <t>Leaflets</t>
  </si>
  <si>
    <t>Brochures</t>
  </si>
  <si>
    <t>Posters</t>
  </si>
  <si>
    <t>Banners</t>
  </si>
  <si>
    <t>Pop Ups</t>
  </si>
  <si>
    <t>PHOTOGRPAHY &amp; FILMING</t>
  </si>
  <si>
    <t xml:space="preserve">Photography </t>
  </si>
  <si>
    <t>Filming</t>
  </si>
  <si>
    <t>DIGITAL CONTENT CREATION</t>
  </si>
  <si>
    <t>WEB DEVELOPMENT</t>
  </si>
  <si>
    <t>EVALUATION &amp; RESEARCH</t>
  </si>
  <si>
    <t>ENGAGEMENT EVENTS</t>
  </si>
  <si>
    <t>SCHOOLS ACTIVITY</t>
  </si>
  <si>
    <t>PUBLIC PROGRAMMING</t>
  </si>
  <si>
    <t>ACCESS INITIATIVES</t>
  </si>
  <si>
    <t>PARTICIPATION WORKSHOPS</t>
  </si>
  <si>
    <t>Ticket subsidy</t>
  </si>
  <si>
    <t>Translation sertvices</t>
  </si>
  <si>
    <t>Stage text</t>
  </si>
  <si>
    <t>Large print</t>
  </si>
  <si>
    <t>Video captioning</t>
  </si>
  <si>
    <t>Post / pre show talks</t>
  </si>
  <si>
    <t>Readings</t>
  </si>
  <si>
    <t>Workshops</t>
  </si>
  <si>
    <t>Masterclasses</t>
  </si>
  <si>
    <t>Flag making</t>
  </si>
  <si>
    <t>Lantern making</t>
  </si>
  <si>
    <t>Mask making</t>
  </si>
  <si>
    <t>Volunteering</t>
  </si>
  <si>
    <t>PPE</t>
  </si>
  <si>
    <t>COSTUME</t>
  </si>
  <si>
    <t>TRAINIG</t>
  </si>
  <si>
    <t>VOLUNTEER CO ORDINATOR</t>
  </si>
  <si>
    <t>DBS CHECKS</t>
  </si>
  <si>
    <t xml:space="preserve">Look Up </t>
  </si>
  <si>
    <t xml:space="preserve">Sam Hunt </t>
  </si>
  <si>
    <t xml:space="preserve">Andrew Knight / Hazel Colquhoun </t>
  </si>
  <si>
    <t xml:space="preserve">TBC </t>
  </si>
  <si>
    <t xml:space="preserve">Laura Smith </t>
  </si>
  <si>
    <t xml:space="preserve">Initial budget </t>
  </si>
  <si>
    <t xml:space="preserve">Commisoning Fees </t>
  </si>
  <si>
    <t xml:space="preserve">Fees for devising and delivery of project (£300 p/d) </t>
  </si>
  <si>
    <t xml:space="preserve">Specialist app for look 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</si>
</sst>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&quot;£&quot;#,##0"/>
    <numFmt numFmtId="166" formatCode="dd/mm/yy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4D4D4D"/>
      <name val="Calibri"/>
      <family val="2"/>
      <scheme val="minor"/>
    </font>
    <font>
      <b/>
      <sz val="8"/>
      <color rgb="FF4D4D4D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8"/>
      <color rgb="FF333333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 tint="-0.14996795556505021"/>
      </left>
      <right/>
      <top style="medium">
        <color indexed="64"/>
      </top>
      <bottom/>
      <diagonal/>
    </border>
    <border>
      <left style="medium">
        <color theme="0" tint="-0.14996795556505021"/>
      </left>
      <right/>
      <top style="thin">
        <color theme="0" tint="-0.24994659260841701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6795556505021"/>
      </left>
      <right/>
      <top/>
      <bottom style="thin">
        <color theme="0" tint="-0.24994659260841701"/>
      </bottom>
      <diagonal/>
    </border>
    <border>
      <left style="medium">
        <color theme="0" tint="-0.14996795556505021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indexed="64"/>
      </left>
      <right style="medium">
        <color theme="0" tint="-0.14996795556505021"/>
      </right>
      <top style="medium">
        <color indexed="64"/>
      </top>
      <bottom/>
      <diagonal/>
    </border>
    <border>
      <left style="thin">
        <color indexed="64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indexed="64"/>
      </left>
      <right style="medium">
        <color theme="0" tint="-0.14996795556505021"/>
      </right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532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164" fontId="4" fillId="0" borderId="24" xfId="0" applyNumberFormat="1" applyFont="1" applyBorder="1" applyProtection="1">
      <protection locked="0"/>
    </xf>
    <xf numFmtId="165" fontId="9" fillId="3" borderId="28" xfId="0" applyNumberFormat="1" applyFont="1" applyFill="1" applyBorder="1" applyProtection="1">
      <protection locked="0"/>
    </xf>
    <xf numFmtId="165" fontId="9" fillId="3" borderId="18" xfId="0" applyNumberFormat="1" applyFont="1" applyFill="1" applyBorder="1" applyProtection="1">
      <protection locked="0"/>
    </xf>
    <xf numFmtId="165" fontId="9" fillId="3" borderId="21" xfId="0" applyNumberFormat="1" applyFont="1" applyFill="1" applyBorder="1" applyProtection="1">
      <protection locked="0"/>
    </xf>
    <xf numFmtId="165" fontId="9" fillId="3" borderId="24" xfId="0" applyNumberFormat="1" applyFont="1" applyFill="1" applyBorder="1" applyProtection="1">
      <protection locked="0"/>
    </xf>
    <xf numFmtId="165" fontId="9" fillId="3" borderId="17" xfId="0" applyNumberFormat="1" applyFont="1" applyFill="1" applyBorder="1" applyProtection="1">
      <protection locked="0"/>
    </xf>
    <xf numFmtId="165" fontId="9" fillId="3" borderId="22" xfId="0" applyNumberFormat="1" applyFont="1" applyFill="1" applyBorder="1" applyProtection="1">
      <protection locked="0"/>
    </xf>
    <xf numFmtId="165" fontId="9" fillId="3" borderId="25" xfId="0" applyNumberFormat="1" applyFont="1" applyFill="1" applyBorder="1" applyProtection="1">
      <protection locked="0"/>
    </xf>
    <xf numFmtId="165" fontId="9" fillId="3" borderId="19" xfId="0" applyNumberFormat="1" applyFont="1" applyFill="1" applyBorder="1" applyProtection="1">
      <protection locked="0"/>
    </xf>
    <xf numFmtId="165" fontId="9" fillId="3" borderId="23" xfId="0" applyNumberFormat="1" applyFont="1" applyFill="1" applyBorder="1" applyProtection="1">
      <protection locked="0"/>
    </xf>
    <xf numFmtId="164" fontId="4" fillId="0" borderId="29" xfId="0" applyNumberFormat="1" applyFont="1" applyBorder="1" applyProtection="1">
      <protection locked="0"/>
    </xf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  <xf numFmtId="164" fontId="4" fillId="0" borderId="0" xfId="0" applyNumberFormat="1" applyFont="1" applyBorder="1" applyProtection="1"/>
    <xf numFmtId="165" fontId="9" fillId="0" borderId="0" xfId="0" applyNumberFormat="1" applyFont="1" applyBorder="1" applyProtection="1"/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right"/>
    </xf>
    <xf numFmtId="164" fontId="4" fillId="0" borderId="5" xfId="0" applyNumberFormat="1" applyFont="1" applyBorder="1" applyProtection="1"/>
    <xf numFmtId="164" fontId="4" fillId="0" borderId="2" xfId="0" applyNumberFormat="1" applyFont="1" applyBorder="1" applyProtection="1"/>
    <xf numFmtId="164" fontId="5" fillId="0" borderId="16" xfId="0" applyNumberFormat="1" applyFont="1" applyBorder="1" applyAlignment="1" applyProtection="1">
      <alignment horizontal="right"/>
    </xf>
    <xf numFmtId="164" fontId="5" fillId="0" borderId="13" xfId="0" applyNumberFormat="1" applyFont="1" applyBorder="1" applyAlignment="1" applyProtection="1">
      <alignment horizontal="right"/>
    </xf>
    <xf numFmtId="49" fontId="10" fillId="3" borderId="27" xfId="0" applyNumberFormat="1" applyFont="1" applyFill="1" applyBorder="1" applyAlignment="1" applyProtection="1">
      <alignment horizontal="center"/>
    </xf>
    <xf numFmtId="49" fontId="10" fillId="3" borderId="15" xfId="0" applyNumberFormat="1" applyFont="1" applyFill="1" applyBorder="1" applyAlignment="1" applyProtection="1">
      <alignment horizontal="center"/>
    </xf>
    <xf numFmtId="164" fontId="4" fillId="0" borderId="22" xfId="0" applyNumberFormat="1" applyFont="1" applyBorder="1" applyProtection="1"/>
    <xf numFmtId="164" fontId="4" fillId="0" borderId="29" xfId="0" applyNumberFormat="1" applyFont="1" applyBorder="1" applyProtection="1"/>
    <xf numFmtId="164" fontId="4" fillId="0" borderId="32" xfId="0" applyNumberFormat="1" applyFont="1" applyBorder="1" applyProtection="1"/>
    <xf numFmtId="164" fontId="4" fillId="0" borderId="26" xfId="0" applyNumberFormat="1" applyFont="1" applyBorder="1" applyProtection="1"/>
    <xf numFmtId="164" fontId="4" fillId="0" borderId="36" xfId="0" applyNumberFormat="1" applyFont="1" applyBorder="1" applyProtection="1"/>
    <xf numFmtId="0" fontId="4" fillId="0" borderId="0" xfId="0" applyFont="1" applyBorder="1" applyAlignment="1" applyProtection="1">
      <alignment vertical="center"/>
    </xf>
    <xf numFmtId="164" fontId="5" fillId="0" borderId="8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164" fontId="5" fillId="0" borderId="33" xfId="0" applyNumberFormat="1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/>
    </xf>
    <xf numFmtId="165" fontId="8" fillId="3" borderId="7" xfId="0" applyNumberFormat="1" applyFont="1" applyFill="1" applyBorder="1" applyAlignment="1" applyProtection="1">
      <alignment vertical="center"/>
    </xf>
    <xf numFmtId="165" fontId="8" fillId="3" borderId="1" xfId="0" applyNumberFormat="1" applyFont="1" applyFill="1" applyBorder="1" applyAlignment="1" applyProtection="1">
      <alignment vertical="center"/>
    </xf>
    <xf numFmtId="165" fontId="7" fillId="0" borderId="14" xfId="0" applyNumberFormat="1" applyFont="1" applyBorder="1" applyProtection="1"/>
    <xf numFmtId="165" fontId="7" fillId="0" borderId="0" xfId="0" applyNumberFormat="1" applyFont="1" applyBorder="1" applyProtection="1"/>
    <xf numFmtId="0" fontId="4" fillId="0" borderId="0" xfId="0" applyFont="1" applyProtection="1"/>
    <xf numFmtId="164" fontId="4" fillId="0" borderId="0" xfId="0" applyNumberFormat="1" applyFont="1" applyProtection="1"/>
    <xf numFmtId="165" fontId="9" fillId="0" borderId="0" xfId="0" applyNumberFormat="1" applyFont="1" applyProtection="1"/>
    <xf numFmtId="0" fontId="2" fillId="0" borderId="0" xfId="0" applyFont="1" applyProtection="1"/>
    <xf numFmtId="0" fontId="4" fillId="0" borderId="2" xfId="0" applyFont="1" applyBorder="1" applyProtection="1"/>
    <xf numFmtId="164" fontId="5" fillId="4" borderId="16" xfId="0" applyNumberFormat="1" applyFont="1" applyFill="1" applyBorder="1" applyAlignment="1" applyProtection="1">
      <alignment horizontal="right"/>
    </xf>
    <xf numFmtId="164" fontId="5" fillId="4" borderId="13" xfId="0" applyNumberFormat="1" applyFont="1" applyFill="1" applyBorder="1" applyAlignment="1" applyProtection="1">
      <alignment horizontal="right"/>
    </xf>
    <xf numFmtId="164" fontId="5" fillId="4" borderId="12" xfId="0" applyNumberFormat="1" applyFont="1" applyFill="1" applyBorder="1" applyAlignment="1" applyProtection="1">
      <alignment horizontal="right"/>
    </xf>
    <xf numFmtId="0" fontId="2" fillId="4" borderId="0" xfId="0" applyFont="1" applyFill="1" applyProtection="1"/>
    <xf numFmtId="164" fontId="4" fillId="0" borderId="20" xfId="0" applyNumberFormat="1" applyFont="1" applyBorder="1" applyAlignment="1" applyProtection="1">
      <alignment vertical="center"/>
    </xf>
    <xf numFmtId="164" fontId="4" fillId="0" borderId="21" xfId="0" applyNumberFormat="1" applyFont="1" applyBorder="1" applyAlignment="1" applyProtection="1">
      <alignment vertical="center"/>
    </xf>
    <xf numFmtId="164" fontId="4" fillId="0" borderId="30" xfId="0" applyNumberFormat="1" applyFont="1" applyBorder="1" applyAlignment="1" applyProtection="1">
      <alignment vertical="center"/>
    </xf>
    <xf numFmtId="164" fontId="4" fillId="0" borderId="34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164" fontId="4" fillId="0" borderId="24" xfId="0" applyNumberFormat="1" applyFont="1" applyBorder="1" applyAlignment="1" applyProtection="1">
      <alignment vertical="center"/>
    </xf>
    <xf numFmtId="164" fontId="4" fillId="0" borderId="22" xfId="0" applyNumberFormat="1" applyFont="1" applyBorder="1" applyAlignment="1" applyProtection="1">
      <alignment vertical="center"/>
    </xf>
    <xf numFmtId="164" fontId="4" fillId="0" borderId="31" xfId="0" applyNumberFormat="1" applyFont="1" applyBorder="1" applyAlignment="1" applyProtection="1">
      <alignment vertical="center"/>
    </xf>
    <xf numFmtId="164" fontId="4" fillId="0" borderId="35" xfId="0" applyNumberFormat="1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164" fontId="4" fillId="0" borderId="0" xfId="0" applyNumberFormat="1" applyFont="1" applyAlignment="1" applyProtection="1">
      <alignment vertical="center"/>
    </xf>
    <xf numFmtId="0" fontId="4" fillId="0" borderId="15" xfId="0" applyFont="1" applyBorder="1" applyProtection="1"/>
    <xf numFmtId="0" fontId="2" fillId="0" borderId="15" xfId="0" applyFont="1" applyBorder="1" applyProtection="1"/>
    <xf numFmtId="0" fontId="4" fillId="0" borderId="27" xfId="0" applyFont="1" applyBorder="1" applyProtection="1"/>
    <xf numFmtId="164" fontId="4" fillId="0" borderId="15" xfId="0" applyNumberFormat="1" applyFont="1" applyBorder="1" applyProtection="1"/>
    <xf numFmtId="0" fontId="3" fillId="0" borderId="0" xfId="0" applyFont="1" applyAlignment="1" applyProtection="1">
      <alignment horizontal="left" vertical="center"/>
    </xf>
    <xf numFmtId="164" fontId="1" fillId="0" borderId="8" xfId="0" applyNumberFormat="1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right" vertical="center"/>
    </xf>
    <xf numFmtId="164" fontId="0" fillId="0" borderId="0" xfId="0" applyNumberFormat="1" applyFont="1" applyAlignment="1" applyProtection="1">
      <alignment horizontal="right"/>
    </xf>
    <xf numFmtId="164" fontId="1" fillId="0" borderId="0" xfId="0" applyNumberFormat="1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164" fontId="0" fillId="0" borderId="0" xfId="0" applyNumberFormat="1" applyFont="1" applyProtection="1"/>
    <xf numFmtId="164" fontId="5" fillId="0" borderId="0" xfId="0" applyNumberFormat="1" applyFont="1" applyBorder="1" applyProtection="1"/>
    <xf numFmtId="164" fontId="5" fillId="0" borderId="15" xfId="0" applyNumberFormat="1" applyFont="1" applyBorder="1" applyAlignment="1" applyProtection="1">
      <alignment horizontal="center"/>
    </xf>
    <xf numFmtId="164" fontId="5" fillId="0" borderId="27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164" fontId="5" fillId="0" borderId="9" xfId="0" applyNumberFormat="1" applyFont="1" applyBorder="1" applyAlignment="1" applyProtection="1">
      <alignment vertical="center"/>
    </xf>
    <xf numFmtId="164" fontId="5" fillId="0" borderId="37" xfId="0" applyNumberFormat="1" applyFont="1" applyBorder="1" applyAlignment="1" applyProtection="1">
      <alignment vertical="center"/>
    </xf>
    <xf numFmtId="164" fontId="5" fillId="0" borderId="2" xfId="0" applyNumberFormat="1" applyFont="1" applyBorder="1" applyAlignment="1" applyProtection="1">
      <alignment vertical="center"/>
    </xf>
    <xf numFmtId="164" fontId="15" fillId="0" borderId="0" xfId="0" applyNumberFormat="1" applyFont="1" applyFill="1" applyBorder="1" applyProtection="1"/>
    <xf numFmtId="1" fontId="15" fillId="0" borderId="0" xfId="0" applyNumberFormat="1" applyFont="1" applyFill="1" applyBorder="1" applyProtection="1"/>
    <xf numFmtId="164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vertical="center"/>
    </xf>
    <xf numFmtId="164" fontId="16" fillId="0" borderId="8" xfId="0" applyNumberFormat="1" applyFont="1" applyFill="1" applyBorder="1" applyAlignment="1" applyProtection="1">
      <alignment vertical="center"/>
    </xf>
    <xf numFmtId="164" fontId="3" fillId="0" borderId="0" xfId="0" applyNumberFormat="1" applyFont="1" applyAlignment="1" applyProtection="1">
      <alignment horizontal="right" vertical="center"/>
    </xf>
    <xf numFmtId="0" fontId="15" fillId="0" borderId="0" xfId="0" applyFont="1" applyBorder="1" applyProtection="1"/>
    <xf numFmtId="0" fontId="16" fillId="0" borderId="0" xfId="0" applyFont="1" applyBorder="1" applyAlignment="1" applyProtection="1">
      <alignment horizontal="right"/>
    </xf>
    <xf numFmtId="164" fontId="15" fillId="0" borderId="0" xfId="0" applyNumberFormat="1" applyFont="1" applyBorder="1" applyProtection="1"/>
    <xf numFmtId="165" fontId="13" fillId="0" borderId="0" xfId="0" applyNumberFormat="1" applyFont="1" applyFill="1" applyBorder="1" applyProtection="1"/>
    <xf numFmtId="0" fontId="16" fillId="0" borderId="0" xfId="0" applyFont="1" applyFill="1" applyBorder="1" applyAlignment="1" applyProtection="1">
      <alignment horizontal="left" vertical="center"/>
    </xf>
    <xf numFmtId="1" fontId="16" fillId="0" borderId="0" xfId="0" applyNumberFormat="1" applyFont="1" applyFill="1" applyBorder="1" applyAlignment="1" applyProtection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/>
    </xf>
    <xf numFmtId="49" fontId="12" fillId="0" borderId="2" xfId="0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center"/>
    </xf>
    <xf numFmtId="0" fontId="16" fillId="0" borderId="13" xfId="0" applyFont="1" applyBorder="1" applyProtection="1"/>
    <xf numFmtId="0" fontId="15" fillId="0" borderId="13" xfId="0" applyFont="1" applyBorder="1" applyProtection="1"/>
    <xf numFmtId="0" fontId="15" fillId="0" borderId="18" xfId="0" applyFont="1" applyBorder="1" applyProtection="1">
      <protection locked="0"/>
    </xf>
    <xf numFmtId="0" fontId="15" fillId="0" borderId="17" xfId="0" applyFont="1" applyBorder="1" applyProtection="1">
      <protection locked="0"/>
    </xf>
    <xf numFmtId="1" fontId="13" fillId="0" borderId="24" xfId="0" applyNumberFormat="1" applyFont="1" applyBorder="1" applyProtection="1">
      <protection locked="0"/>
    </xf>
    <xf numFmtId="0" fontId="15" fillId="0" borderId="0" xfId="0" applyFont="1" applyBorder="1" applyAlignment="1" applyProtection="1">
      <alignment vertical="center"/>
    </xf>
    <xf numFmtId="164" fontId="16" fillId="0" borderId="8" xfId="0" applyNumberFormat="1" applyFont="1" applyBorder="1" applyAlignment="1" applyProtection="1">
      <alignment vertical="center"/>
    </xf>
    <xf numFmtId="165" fontId="12" fillId="0" borderId="2" xfId="0" applyNumberFormat="1" applyFont="1" applyFill="1" applyBorder="1" applyAlignment="1" applyProtection="1">
      <alignment vertical="center"/>
    </xf>
    <xf numFmtId="165" fontId="12" fillId="0" borderId="0" xfId="0" applyNumberFormat="1" applyFont="1" applyFill="1" applyBorder="1" applyAlignment="1" applyProtection="1">
      <alignment vertical="center"/>
    </xf>
    <xf numFmtId="164" fontId="16" fillId="0" borderId="0" xfId="0" applyNumberFormat="1" applyFont="1" applyBorder="1" applyAlignment="1" applyProtection="1">
      <alignment horizontal="center"/>
    </xf>
    <xf numFmtId="0" fontId="15" fillId="0" borderId="0" xfId="0" applyFont="1" applyProtection="1"/>
    <xf numFmtId="1" fontId="15" fillId="0" borderId="0" xfId="0" applyNumberFormat="1" applyFont="1" applyBorder="1" applyProtection="1"/>
    <xf numFmtId="164" fontId="15" fillId="0" borderId="0" xfId="0" applyNumberFormat="1" applyFont="1" applyProtection="1"/>
    <xf numFmtId="1" fontId="15" fillId="0" borderId="0" xfId="0" applyNumberFormat="1" applyFont="1" applyProtection="1"/>
    <xf numFmtId="1" fontId="12" fillId="2" borderId="13" xfId="0" applyNumberFormat="1" applyFont="1" applyFill="1" applyBorder="1" applyAlignment="1" applyProtection="1">
      <alignment horizontal="right" wrapText="1"/>
    </xf>
    <xf numFmtId="164" fontId="12" fillId="2" borderId="13" xfId="0" applyNumberFormat="1" applyFont="1" applyFill="1" applyBorder="1" applyAlignment="1" applyProtection="1">
      <alignment horizontal="right" wrapText="1"/>
    </xf>
    <xf numFmtId="1" fontId="13" fillId="0" borderId="28" xfId="0" applyNumberFormat="1" applyFont="1" applyBorder="1" applyProtection="1">
      <protection locked="0"/>
    </xf>
    <xf numFmtId="49" fontId="12" fillId="0" borderId="27" xfId="0" applyNumberFormat="1" applyFont="1" applyFill="1" applyBorder="1" applyAlignment="1" applyProtection="1">
      <alignment horizontal="right" wrapText="1"/>
    </xf>
    <xf numFmtId="1" fontId="12" fillId="5" borderId="13" xfId="0" applyNumberFormat="1" applyFont="1" applyFill="1" applyBorder="1" applyAlignment="1" applyProtection="1">
      <alignment horizontal="right" wrapText="1"/>
    </xf>
    <xf numFmtId="164" fontId="12" fillId="5" borderId="12" xfId="0" applyNumberFormat="1" applyFont="1" applyFill="1" applyBorder="1" applyAlignment="1" applyProtection="1">
      <alignment horizontal="right" wrapText="1"/>
    </xf>
    <xf numFmtId="49" fontId="12" fillId="0" borderId="0" xfId="0" applyNumberFormat="1" applyFont="1" applyFill="1" applyBorder="1" applyAlignment="1" applyProtection="1">
      <alignment horizontal="right" wrapText="1"/>
    </xf>
    <xf numFmtId="164" fontId="16" fillId="0" borderId="10" xfId="0" applyNumberFormat="1" applyFont="1" applyBorder="1" applyAlignment="1" applyProtection="1">
      <alignment vertical="center"/>
    </xf>
    <xf numFmtId="164" fontId="16" fillId="0" borderId="10" xfId="0" applyNumberFormat="1" applyFont="1" applyFill="1" applyBorder="1" applyAlignment="1" applyProtection="1">
      <alignment vertical="center"/>
    </xf>
    <xf numFmtId="0" fontId="15" fillId="0" borderId="44" xfId="0" applyFont="1" applyBorder="1" applyProtection="1">
      <protection locked="0"/>
    </xf>
    <xf numFmtId="164" fontId="20" fillId="0" borderId="0" xfId="0" applyNumberFormat="1" applyFont="1" applyProtection="1"/>
    <xf numFmtId="0" fontId="20" fillId="0" borderId="0" xfId="0" applyFont="1" applyProtection="1"/>
    <xf numFmtId="164" fontId="13" fillId="0" borderId="0" xfId="0" applyNumberFormat="1" applyFont="1" applyProtection="1"/>
    <xf numFmtId="0" fontId="13" fillId="0" borderId="0" xfId="0" applyFont="1" applyProtection="1"/>
    <xf numFmtId="164" fontId="12" fillId="2" borderId="12" xfId="0" applyNumberFormat="1" applyFont="1" applyFill="1" applyBorder="1" applyAlignment="1" applyProtection="1">
      <alignment horizontal="right" wrapText="1"/>
    </xf>
    <xf numFmtId="0" fontId="13" fillId="0" borderId="15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right" vertical="center" wrapText="1"/>
    </xf>
    <xf numFmtId="0" fontId="12" fillId="0" borderId="15" xfId="0" applyFont="1" applyBorder="1" applyAlignment="1" applyProtection="1">
      <alignment horizontal="right" wrapText="1"/>
    </xf>
    <xf numFmtId="0" fontId="15" fillId="0" borderId="18" xfId="0" applyFont="1" applyBorder="1" applyProtection="1"/>
    <xf numFmtId="0" fontId="15" fillId="0" borderId="17" xfId="0" applyFont="1" applyBorder="1" applyProtection="1"/>
    <xf numFmtId="0" fontId="15" fillId="0" borderId="44" xfId="0" applyFont="1" applyBorder="1" applyProtection="1"/>
    <xf numFmtId="0" fontId="16" fillId="0" borderId="0" xfId="0" applyFont="1" applyAlignment="1" applyProtection="1">
      <alignment vertical="center"/>
    </xf>
    <xf numFmtId="164" fontId="17" fillId="0" borderId="8" xfId="0" applyNumberFormat="1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horizontal="right"/>
    </xf>
    <xf numFmtId="4" fontId="15" fillId="0" borderId="0" xfId="0" applyNumberFormat="1" applyFont="1" applyBorder="1" applyProtection="1"/>
    <xf numFmtId="4" fontId="12" fillId="2" borderId="16" xfId="0" applyNumberFormat="1" applyFont="1" applyFill="1" applyBorder="1" applyAlignment="1" applyProtection="1">
      <alignment horizontal="right" wrapText="1"/>
    </xf>
    <xf numFmtId="4" fontId="16" fillId="0" borderId="0" xfId="0" applyNumberFormat="1" applyFont="1" applyBorder="1" applyAlignment="1" applyProtection="1">
      <alignment horizontal="center"/>
    </xf>
    <xf numFmtId="4" fontId="15" fillId="0" borderId="0" xfId="0" applyNumberFormat="1" applyFont="1" applyProtection="1"/>
    <xf numFmtId="4" fontId="15" fillId="0" borderId="0" xfId="0" applyNumberFormat="1" applyFont="1" applyFill="1" applyBorder="1" applyProtection="1"/>
    <xf numFmtId="4" fontId="16" fillId="0" borderId="0" xfId="0" applyNumberFormat="1" applyFont="1" applyFill="1" applyBorder="1" applyAlignment="1" applyProtection="1">
      <alignment horizontal="center"/>
    </xf>
    <xf numFmtId="4" fontId="12" fillId="5" borderId="13" xfId="0" applyNumberFormat="1" applyFont="1" applyFill="1" applyBorder="1" applyAlignment="1" applyProtection="1">
      <alignment horizontal="right" wrapText="1"/>
    </xf>
    <xf numFmtId="4" fontId="16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Border="1" applyProtection="1"/>
    <xf numFmtId="4" fontId="12" fillId="0" borderId="0" xfId="0" applyNumberFormat="1" applyFont="1" applyFill="1" applyBorder="1" applyAlignment="1" applyProtection="1">
      <alignment horizontal="center"/>
    </xf>
    <xf numFmtId="4" fontId="12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Protection="1"/>
    <xf numFmtId="4" fontId="12" fillId="5" borderId="15" xfId="0" applyNumberFormat="1" applyFont="1" applyFill="1" applyBorder="1" applyAlignment="1" applyProtection="1">
      <alignment horizontal="right" wrapText="1"/>
    </xf>
    <xf numFmtId="4" fontId="16" fillId="0" borderId="0" xfId="0" applyNumberFormat="1" applyFont="1" applyAlignment="1" applyProtection="1">
      <alignment vertical="center"/>
    </xf>
    <xf numFmtId="1" fontId="19" fillId="0" borderId="0" xfId="0" applyNumberFormat="1" applyFont="1" applyProtection="1"/>
    <xf numFmtId="1" fontId="12" fillId="2" borderId="15" xfId="0" applyNumberFormat="1" applyFont="1" applyFill="1" applyBorder="1" applyAlignment="1" applyProtection="1">
      <alignment horizontal="right" wrapText="1"/>
    </xf>
    <xf numFmtId="1" fontId="19" fillId="0" borderId="0" xfId="0" applyNumberFormat="1" applyFont="1" applyAlignment="1" applyProtection="1">
      <alignment vertical="center"/>
    </xf>
    <xf numFmtId="1" fontId="13" fillId="0" borderId="0" xfId="0" applyNumberFormat="1" applyFont="1" applyProtection="1"/>
    <xf numFmtId="1" fontId="12" fillId="5" borderId="15" xfId="0" applyNumberFormat="1" applyFont="1" applyFill="1" applyBorder="1" applyAlignment="1" applyProtection="1">
      <alignment horizontal="right" wrapText="1"/>
    </xf>
    <xf numFmtId="1" fontId="16" fillId="0" borderId="0" xfId="0" applyNumberFormat="1" applyFont="1" applyAlignment="1" applyProtection="1">
      <alignment vertical="center"/>
    </xf>
    <xf numFmtId="4" fontId="13" fillId="0" borderId="18" xfId="0" applyNumberFormat="1" applyFont="1" applyFill="1" applyBorder="1" applyProtection="1">
      <protection locked="0"/>
    </xf>
    <xf numFmtId="1" fontId="13" fillId="0" borderId="18" xfId="0" applyNumberFormat="1" applyFont="1" applyFill="1" applyBorder="1" applyProtection="1">
      <protection locked="0"/>
    </xf>
    <xf numFmtId="1" fontId="13" fillId="0" borderId="18" xfId="0" applyNumberFormat="1" applyFont="1" applyBorder="1" applyProtection="1">
      <protection locked="0"/>
    </xf>
    <xf numFmtId="4" fontId="13" fillId="0" borderId="18" xfId="0" applyNumberFormat="1" applyFont="1" applyBorder="1" applyProtection="1">
      <protection locked="0"/>
    </xf>
    <xf numFmtId="4" fontId="13" fillId="0" borderId="17" xfId="0" applyNumberFormat="1" applyFont="1" applyFill="1" applyBorder="1" applyProtection="1">
      <protection locked="0"/>
    </xf>
    <xf numFmtId="1" fontId="13" fillId="0" borderId="17" xfId="0" applyNumberFormat="1" applyFont="1" applyFill="1" applyBorder="1" applyProtection="1">
      <protection locked="0"/>
    </xf>
    <xf numFmtId="1" fontId="13" fillId="0" borderId="17" xfId="0" applyNumberFormat="1" applyFont="1" applyBorder="1" applyProtection="1">
      <protection locked="0"/>
    </xf>
    <xf numFmtId="4" fontId="13" fillId="0" borderId="17" xfId="0" applyNumberFormat="1" applyFont="1" applyBorder="1" applyProtection="1">
      <protection locked="0"/>
    </xf>
    <xf numFmtId="165" fontId="13" fillId="0" borderId="45" xfId="0" applyNumberFormat="1" applyFont="1" applyFill="1" applyBorder="1" applyProtection="1"/>
    <xf numFmtId="165" fontId="13" fillId="0" borderId="46" xfId="0" applyNumberFormat="1" applyFont="1" applyFill="1" applyBorder="1" applyProtection="1"/>
    <xf numFmtId="164" fontId="13" fillId="0" borderId="47" xfId="0" applyNumberFormat="1" applyFont="1" applyBorder="1" applyProtection="1"/>
    <xf numFmtId="164" fontId="13" fillId="0" borderId="48" xfId="0" applyNumberFormat="1" applyFont="1" applyBorder="1" applyProtection="1"/>
    <xf numFmtId="164" fontId="13" fillId="0" borderId="49" xfId="0" applyNumberFormat="1" applyFont="1" applyBorder="1" applyProtection="1"/>
    <xf numFmtId="164" fontId="13" fillId="0" borderId="47" xfId="0" applyNumberFormat="1" applyFont="1" applyFill="1" applyBorder="1" applyProtection="1"/>
    <xf numFmtId="164" fontId="13" fillId="0" borderId="48" xfId="0" applyNumberFormat="1" applyFont="1" applyFill="1" applyBorder="1" applyProtection="1"/>
    <xf numFmtId="164" fontId="13" fillId="0" borderId="49" xfId="0" applyNumberFormat="1" applyFont="1" applyFill="1" applyBorder="1" applyProtection="1"/>
    <xf numFmtId="0" fontId="13" fillId="0" borderId="45" xfId="0" applyFont="1" applyBorder="1" applyProtection="1"/>
    <xf numFmtId="0" fontId="13" fillId="0" borderId="46" xfId="0" applyFont="1" applyBorder="1" applyProtection="1"/>
    <xf numFmtId="165" fontId="13" fillId="0" borderId="50" xfId="0" applyNumberFormat="1" applyFont="1" applyFill="1" applyBorder="1" applyProtection="1"/>
    <xf numFmtId="4" fontId="13" fillId="0" borderId="44" xfId="0" applyNumberFormat="1" applyFont="1" applyFill="1" applyBorder="1" applyProtection="1">
      <protection locked="0"/>
    </xf>
    <xf numFmtId="1" fontId="13" fillId="0" borderId="44" xfId="0" applyNumberFormat="1" applyFont="1" applyFill="1" applyBorder="1" applyProtection="1">
      <protection locked="0"/>
    </xf>
    <xf numFmtId="1" fontId="13" fillId="0" borderId="44" xfId="0" applyNumberFormat="1" applyFont="1" applyBorder="1" applyProtection="1">
      <protection locked="0"/>
    </xf>
    <xf numFmtId="0" fontId="13" fillId="0" borderId="50" xfId="0" applyFont="1" applyBorder="1" applyProtection="1"/>
    <xf numFmtId="4" fontId="13" fillId="0" borderId="44" xfId="0" applyNumberFormat="1" applyFont="1" applyBorder="1" applyProtection="1">
      <protection locked="0"/>
    </xf>
    <xf numFmtId="4" fontId="13" fillId="0" borderId="51" xfId="0" applyNumberFormat="1" applyFont="1" applyBorder="1" applyProtection="1">
      <protection locked="0"/>
    </xf>
    <xf numFmtId="4" fontId="13" fillId="0" borderId="31" xfId="0" applyNumberFormat="1" applyFont="1" applyBorder="1" applyProtection="1">
      <protection locked="0"/>
    </xf>
    <xf numFmtId="4" fontId="13" fillId="0" borderId="42" xfId="0" applyNumberFormat="1" applyFont="1" applyBorder="1" applyProtection="1">
      <protection locked="0"/>
    </xf>
    <xf numFmtId="164" fontId="13" fillId="0" borderId="52" xfId="0" applyNumberFormat="1" applyFont="1" applyBorder="1" applyProtection="1"/>
    <xf numFmtId="164" fontId="13" fillId="0" borderId="39" xfId="0" applyNumberFormat="1" applyFont="1" applyBorder="1" applyProtection="1"/>
    <xf numFmtId="164" fontId="13" fillId="0" borderId="53" xfId="0" applyNumberFormat="1" applyFont="1" applyBorder="1" applyProtection="1"/>
    <xf numFmtId="1" fontId="14" fillId="6" borderId="13" xfId="0" applyNumberFormat="1" applyFont="1" applyFill="1" applyBorder="1" applyAlignment="1" applyProtection="1">
      <alignment horizontal="right" wrapText="1"/>
    </xf>
    <xf numFmtId="1" fontId="13" fillId="0" borderId="51" xfId="0" applyNumberFormat="1" applyFont="1" applyBorder="1" applyProtection="1">
      <protection locked="0"/>
    </xf>
    <xf numFmtId="1" fontId="13" fillId="0" borderId="31" xfId="0" applyNumberFormat="1" applyFont="1" applyBorder="1" applyProtection="1">
      <protection locked="0"/>
    </xf>
    <xf numFmtId="1" fontId="16" fillId="0" borderId="0" xfId="0" applyNumberFormat="1" applyFont="1" applyBorder="1" applyAlignment="1" applyProtection="1">
      <alignment horizontal="right"/>
    </xf>
    <xf numFmtId="1" fontId="14" fillId="6" borderId="16" xfId="0" applyNumberFormat="1" applyFont="1" applyFill="1" applyBorder="1" applyAlignment="1" applyProtection="1">
      <alignment horizontal="right" wrapText="1"/>
    </xf>
    <xf numFmtId="1" fontId="13" fillId="0" borderId="34" xfId="0" applyNumberFormat="1" applyFont="1" applyBorder="1" applyProtection="1"/>
    <xf numFmtId="1" fontId="13" fillId="0" borderId="35" xfId="0" applyNumberFormat="1" applyFont="1" applyBorder="1" applyProtection="1"/>
    <xf numFmtId="1" fontId="13" fillId="0" borderId="36" xfId="0" applyNumberFormat="1" applyFont="1" applyBorder="1" applyProtection="1"/>
    <xf numFmtId="1" fontId="16" fillId="0" borderId="0" xfId="0" applyNumberFormat="1" applyFont="1" applyBorder="1" applyAlignment="1" applyProtection="1">
      <alignment horizontal="center"/>
    </xf>
    <xf numFmtId="1" fontId="13" fillId="0" borderId="44" xfId="0" applyNumberFormat="1" applyFont="1" applyBorder="1" applyProtection="1"/>
    <xf numFmtId="1" fontId="16" fillId="0" borderId="0" xfId="0" applyNumberFormat="1" applyFont="1" applyBorder="1" applyAlignment="1" applyProtection="1">
      <alignment horizontal="right" vertical="center"/>
    </xf>
    <xf numFmtId="1" fontId="16" fillId="0" borderId="8" xfId="0" applyNumberFormat="1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 vertical="center"/>
    </xf>
    <xf numFmtId="1" fontId="13" fillId="0" borderId="36" xfId="0" applyNumberFormat="1" applyFont="1" applyBorder="1" applyProtection="1">
      <protection locked="0"/>
    </xf>
    <xf numFmtId="1" fontId="16" fillId="0" borderId="0" xfId="0" applyNumberFormat="1" applyFont="1" applyAlignment="1" applyProtection="1">
      <alignment horizontal="right"/>
    </xf>
    <xf numFmtId="1" fontId="16" fillId="0" borderId="0" xfId="0" applyNumberFormat="1" applyFont="1" applyAlignment="1" applyProtection="1">
      <alignment horizontal="right" vertical="center"/>
    </xf>
    <xf numFmtId="0" fontId="20" fillId="0" borderId="13" xfId="0" applyFont="1" applyBorder="1" applyProtection="1"/>
    <xf numFmtId="0" fontId="20" fillId="0" borderId="45" xfId="0" applyFont="1" applyBorder="1" applyProtection="1"/>
    <xf numFmtId="0" fontId="20" fillId="0" borderId="46" xfId="0" applyFont="1" applyBorder="1" applyProtection="1"/>
    <xf numFmtId="0" fontId="20" fillId="0" borderId="50" xfId="0" applyFont="1" applyBorder="1" applyProtection="1"/>
    <xf numFmtId="0" fontId="20" fillId="0" borderId="0" xfId="0" applyFont="1" applyAlignment="1" applyProtection="1">
      <alignment vertical="center"/>
    </xf>
    <xf numFmtId="0" fontId="20" fillId="0" borderId="18" xfId="0" applyFont="1" applyBorder="1" applyProtection="1">
      <protection locked="0"/>
    </xf>
    <xf numFmtId="0" fontId="20" fillId="0" borderId="17" xfId="0" applyFont="1" applyBorder="1" applyProtection="1">
      <protection locked="0"/>
    </xf>
    <xf numFmtId="0" fontId="20" fillId="0" borderId="44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4" fontId="13" fillId="0" borderId="44" xfId="0" applyNumberFormat="1" applyFont="1" applyFill="1" applyBorder="1" applyProtection="1"/>
    <xf numFmtId="9" fontId="4" fillId="7" borderId="1" xfId="0" applyNumberFormat="1" applyFont="1" applyFill="1" applyBorder="1" applyProtection="1">
      <protection locked="0"/>
    </xf>
    <xf numFmtId="3" fontId="1" fillId="0" borderId="8" xfId="0" applyNumberFormat="1" applyFont="1" applyBorder="1" applyAlignment="1" applyProtection="1">
      <alignment horizontal="right" vertical="center"/>
    </xf>
    <xf numFmtId="164" fontId="5" fillId="0" borderId="5" xfId="0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left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0" fontId="5" fillId="0" borderId="13" xfId="0" applyFont="1" applyBorder="1" applyAlignment="1" applyProtection="1">
      <alignment wrapText="1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164" fontId="4" fillId="0" borderId="28" xfId="0" applyNumberFormat="1" applyFont="1" applyBorder="1" applyProtection="1">
      <protection locked="0"/>
    </xf>
    <xf numFmtId="0" fontId="6" fillId="0" borderId="61" xfId="0" applyFont="1" applyFill="1" applyBorder="1" applyAlignment="1" applyProtection="1">
      <alignment horizontal="left"/>
      <protection locked="0"/>
    </xf>
    <xf numFmtId="49" fontId="4" fillId="0" borderId="0" xfId="0" applyNumberFormat="1" applyFont="1" applyBorder="1" applyProtection="1"/>
    <xf numFmtId="49" fontId="5" fillId="0" borderId="0" xfId="0" applyNumberFormat="1" applyFont="1" applyFill="1" applyBorder="1" applyAlignment="1" applyProtection="1">
      <alignment horizontal="left" vertical="center"/>
    </xf>
    <xf numFmtId="49" fontId="5" fillId="0" borderId="16" xfId="0" applyNumberFormat="1" applyFont="1" applyBorder="1" applyAlignment="1" applyProtection="1">
      <alignment horizontal="left"/>
    </xf>
    <xf numFmtId="49" fontId="6" fillId="0" borderId="22" xfId="0" applyNumberFormat="1" applyFont="1" applyFill="1" applyBorder="1" applyAlignment="1" applyProtection="1">
      <alignment horizontal="left"/>
      <protection locked="0"/>
    </xf>
    <xf numFmtId="49" fontId="21" fillId="0" borderId="22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vertical="center"/>
    </xf>
    <xf numFmtId="49" fontId="4" fillId="0" borderId="0" xfId="0" applyNumberFormat="1" applyFont="1" applyProtection="1"/>
    <xf numFmtId="0" fontId="5" fillId="4" borderId="1" xfId="0" applyNumberFormat="1" applyFont="1" applyFill="1" applyBorder="1" applyAlignment="1" applyProtection="1">
      <alignment horizontal="center" vertical="center"/>
    </xf>
    <xf numFmtId="0" fontId="5" fillId="4" borderId="1" xfId="0" applyNumberFormat="1" applyFont="1" applyFill="1" applyBorder="1" applyAlignment="1" applyProtection="1">
      <alignment horizontal="left"/>
    </xf>
    <xf numFmtId="0" fontId="4" fillId="0" borderId="0" xfId="0" applyNumberFormat="1" applyFont="1" applyBorder="1" applyProtection="1"/>
    <xf numFmtId="0" fontId="5" fillId="4" borderId="1" xfId="0" applyNumberFormat="1" applyFont="1" applyFill="1" applyBorder="1" applyAlignment="1" applyProtection="1">
      <alignment horizontal="left" vertical="center"/>
    </xf>
    <xf numFmtId="49" fontId="6" fillId="0" borderId="21" xfId="0" applyNumberFormat="1" applyFont="1" applyFill="1" applyBorder="1" applyAlignment="1" applyProtection="1">
      <alignment horizontal="left"/>
      <protection locked="0"/>
    </xf>
    <xf numFmtId="49" fontId="6" fillId="0" borderId="59" xfId="0" applyNumberFormat="1" applyFont="1" applyFill="1" applyBorder="1" applyAlignment="1" applyProtection="1">
      <alignment horizontal="left"/>
      <protection locked="0"/>
    </xf>
    <xf numFmtId="0" fontId="5" fillId="0" borderId="57" xfId="0" applyFont="1" applyBorder="1" applyAlignment="1" applyProtection="1">
      <alignment horizontal="left"/>
    </xf>
    <xf numFmtId="0" fontId="5" fillId="0" borderId="16" xfId="0" applyFont="1" applyBorder="1" applyAlignment="1" applyProtection="1">
      <alignment wrapText="1"/>
    </xf>
    <xf numFmtId="164" fontId="4" fillId="4" borderId="28" xfId="0" applyNumberFormat="1" applyFont="1" applyFill="1" applyBorder="1" applyProtection="1">
      <protection locked="0"/>
    </xf>
    <xf numFmtId="164" fontId="4" fillId="4" borderId="24" xfId="0" applyNumberFormat="1" applyFont="1" applyFill="1" applyBorder="1" applyProtection="1">
      <protection locked="0"/>
    </xf>
    <xf numFmtId="164" fontId="4" fillId="4" borderId="29" xfId="0" applyNumberFormat="1" applyFont="1" applyFill="1" applyBorder="1" applyProtection="1">
      <protection locked="0"/>
    </xf>
    <xf numFmtId="164" fontId="5" fillId="4" borderId="8" xfId="0" applyNumberFormat="1" applyFont="1" applyFill="1" applyBorder="1" applyAlignment="1" applyProtection="1">
      <alignment vertical="center"/>
    </xf>
    <xf numFmtId="164" fontId="4" fillId="4" borderId="62" xfId="0" applyNumberFormat="1" applyFont="1" applyFill="1" applyBorder="1" applyProtection="1">
      <protection locked="0"/>
    </xf>
    <xf numFmtId="164" fontId="4" fillId="4" borderId="35" xfId="0" applyNumberFormat="1" applyFont="1" applyFill="1" applyBorder="1" applyProtection="1">
      <protection locked="0"/>
    </xf>
    <xf numFmtId="164" fontId="4" fillId="4" borderId="26" xfId="0" applyNumberFormat="1" applyFont="1" applyFill="1" applyBorder="1" applyProtection="1">
      <protection locked="0"/>
    </xf>
    <xf numFmtId="164" fontId="4" fillId="4" borderId="36" xfId="0" applyNumberFormat="1" applyFont="1" applyFill="1" applyBorder="1" applyProtection="1">
      <protection locked="0"/>
    </xf>
    <xf numFmtId="0" fontId="21" fillId="0" borderId="56" xfId="0" applyFont="1" applyFill="1" applyBorder="1" applyAlignment="1" applyProtection="1">
      <alignment horizontal="left"/>
      <protection locked="0"/>
    </xf>
    <xf numFmtId="0" fontId="6" fillId="0" borderId="46" xfId="0" applyFont="1" applyFill="1" applyBorder="1" applyAlignment="1" applyProtection="1">
      <alignment horizontal="left"/>
      <protection locked="0"/>
    </xf>
    <xf numFmtId="0" fontId="4" fillId="0" borderId="48" xfId="0" applyFont="1" applyFill="1" applyBorder="1" applyProtection="1">
      <protection locked="0"/>
    </xf>
    <xf numFmtId="0" fontId="5" fillId="0" borderId="48" xfId="0" applyFont="1" applyFill="1" applyBorder="1" applyProtection="1">
      <protection locked="0"/>
    </xf>
    <xf numFmtId="0" fontId="4" fillId="0" borderId="59" xfId="0" applyFont="1" applyFill="1" applyBorder="1" applyProtection="1">
      <protection locked="0"/>
    </xf>
    <xf numFmtId="0" fontId="21" fillId="0" borderId="56" xfId="0" applyFont="1" applyFill="1" applyBorder="1" applyAlignment="1" applyProtection="1">
      <alignment horizontal="center"/>
      <protection locked="0"/>
    </xf>
    <xf numFmtId="0" fontId="4" fillId="0" borderId="64" xfId="0" applyFont="1" applyFill="1" applyBorder="1" applyProtection="1">
      <protection locked="0"/>
    </xf>
    <xf numFmtId="0" fontId="5" fillId="0" borderId="64" xfId="0" applyFont="1" applyFill="1" applyBorder="1" applyProtection="1">
      <protection locked="0"/>
    </xf>
    <xf numFmtId="0" fontId="6" fillId="0" borderId="45" xfId="0" applyFont="1" applyFill="1" applyBorder="1" applyAlignment="1" applyProtection="1">
      <alignment horizontal="left"/>
      <protection locked="0"/>
    </xf>
    <xf numFmtId="0" fontId="5" fillId="0" borderId="63" xfId="0" applyFont="1" applyFill="1" applyBorder="1" applyProtection="1">
      <protection locked="0"/>
    </xf>
    <xf numFmtId="0" fontId="3" fillId="7" borderId="1" xfId="0" applyFont="1" applyFill="1" applyBorder="1" applyAlignment="1" applyProtection="1">
      <alignment horizontal="left" vertical="center"/>
      <protection locked="0"/>
    </xf>
    <xf numFmtId="0" fontId="3" fillId="7" borderId="1" xfId="0" applyFont="1" applyFill="1" applyBorder="1" applyAlignment="1" applyProtection="1">
      <alignment vertical="center"/>
      <protection locked="0"/>
    </xf>
    <xf numFmtId="166" fontId="2" fillId="0" borderId="0" xfId="0" applyNumberFormat="1" applyFont="1" applyAlignment="1" applyProtection="1">
      <alignment horizontal="left"/>
    </xf>
    <xf numFmtId="166" fontId="3" fillId="0" borderId="0" xfId="0" applyNumberFormat="1" applyFont="1" applyAlignment="1" applyProtection="1">
      <alignment horizontal="left" vertical="center"/>
    </xf>
    <xf numFmtId="166" fontId="0" fillId="0" borderId="0" xfId="0" applyNumberFormat="1" applyAlignment="1" applyProtection="1">
      <alignment horizontal="left"/>
    </xf>
    <xf numFmtId="166" fontId="3" fillId="4" borderId="4" xfId="0" applyNumberFormat="1" applyFont="1" applyFill="1" applyBorder="1" applyAlignment="1" applyProtection="1">
      <alignment horizontal="left"/>
    </xf>
    <xf numFmtId="0" fontId="3" fillId="4" borderId="4" xfId="0" applyFont="1" applyFill="1" applyBorder="1" applyProtection="1"/>
    <xf numFmtId="0" fontId="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166" fontId="3" fillId="4" borderId="0" xfId="0" applyNumberFormat="1" applyFont="1" applyFill="1" applyBorder="1" applyAlignment="1" applyProtection="1">
      <alignment horizontal="left"/>
    </xf>
    <xf numFmtId="0" fontId="3" fillId="4" borderId="0" xfId="0" applyFont="1" applyFill="1" applyBorder="1" applyProtection="1"/>
    <xf numFmtId="166" fontId="5" fillId="0" borderId="0" xfId="0" applyNumberFormat="1" applyFont="1" applyFill="1" applyBorder="1" applyAlignment="1" applyProtection="1">
      <alignment horizontal="center" vertical="center"/>
    </xf>
    <xf numFmtId="166" fontId="5" fillId="0" borderId="0" xfId="0" applyNumberFormat="1" applyFont="1" applyFill="1" applyBorder="1" applyAlignment="1" applyProtection="1">
      <alignment horizontal="center" vertical="center"/>
    </xf>
    <xf numFmtId="164" fontId="5" fillId="4" borderId="54" xfId="0" applyNumberFormat="1" applyFont="1" applyFill="1" applyBorder="1" applyAlignment="1" applyProtection="1">
      <alignment horizontal="left"/>
    </xf>
    <xf numFmtId="0" fontId="4" fillId="4" borderId="47" xfId="0" applyFont="1" applyFill="1" applyBorder="1" applyProtection="1"/>
    <xf numFmtId="0" fontId="21" fillId="4" borderId="56" xfId="0" applyFont="1" applyFill="1" applyBorder="1" applyAlignment="1" applyProtection="1">
      <alignment horizontal="left"/>
    </xf>
    <xf numFmtId="0" fontId="4" fillId="4" borderId="63" xfId="0" applyFont="1" applyFill="1" applyBorder="1" applyProtection="1"/>
    <xf numFmtId="0" fontId="21" fillId="4" borderId="45" xfId="0" applyFont="1" applyFill="1" applyBorder="1" applyAlignment="1" applyProtection="1">
      <alignment horizontal="left"/>
    </xf>
    <xf numFmtId="164" fontId="5" fillId="4" borderId="21" xfId="0" applyNumberFormat="1" applyFont="1" applyFill="1" applyBorder="1" applyAlignment="1" applyProtection="1">
      <alignment horizontal="left"/>
    </xf>
    <xf numFmtId="0" fontId="5" fillId="4" borderId="63" xfId="0" applyFont="1" applyFill="1" applyBorder="1" applyProtection="1"/>
    <xf numFmtId="164" fontId="4" fillId="4" borderId="65" xfId="0" applyNumberFormat="1" applyFont="1" applyFill="1" applyBorder="1" applyProtection="1">
      <protection locked="0"/>
    </xf>
    <xf numFmtId="164" fontId="4" fillId="0" borderId="66" xfId="0" applyNumberFormat="1" applyFont="1" applyBorder="1" applyProtection="1">
      <protection locked="0"/>
    </xf>
    <xf numFmtId="0" fontId="21" fillId="4" borderId="58" xfId="0" applyFont="1" applyFill="1" applyBorder="1" applyAlignment="1" applyProtection="1">
      <alignment horizontal="left"/>
    </xf>
    <xf numFmtId="164" fontId="5" fillId="4" borderId="20" xfId="0" applyNumberFormat="1" applyFont="1" applyFill="1" applyBorder="1" applyProtection="1"/>
    <xf numFmtId="164" fontId="5" fillId="4" borderId="30" xfId="0" applyNumberFormat="1" applyFont="1" applyFill="1" applyBorder="1" applyProtection="1"/>
    <xf numFmtId="164" fontId="5" fillId="4" borderId="54" xfId="0" applyNumberFormat="1" applyFont="1" applyFill="1" applyBorder="1" applyAlignment="1" applyProtection="1">
      <alignment horizontal="right"/>
    </xf>
    <xf numFmtId="164" fontId="5" fillId="4" borderId="28" xfId="0" applyNumberFormat="1" applyFont="1" applyFill="1" applyBorder="1" applyProtection="1"/>
    <xf numFmtId="164" fontId="5" fillId="4" borderId="51" xfId="0" applyNumberFormat="1" applyFont="1" applyFill="1" applyBorder="1" applyProtection="1"/>
    <xf numFmtId="164" fontId="5" fillId="4" borderId="34" xfId="0" applyNumberFormat="1" applyFont="1" applyFill="1" applyBorder="1" applyProtection="1"/>
    <xf numFmtId="0" fontId="4" fillId="0" borderId="63" xfId="0" applyFont="1" applyFill="1" applyBorder="1" applyProtection="1">
      <protection locked="0"/>
    </xf>
    <xf numFmtId="0" fontId="4" fillId="0" borderId="49" xfId="0" applyFont="1" applyFill="1" applyBorder="1" applyProtection="1">
      <protection locked="0"/>
    </xf>
    <xf numFmtId="0" fontId="6" fillId="0" borderId="50" xfId="0" applyFont="1" applyFill="1" applyBorder="1" applyAlignment="1" applyProtection="1">
      <alignment horizontal="left"/>
      <protection locked="0"/>
    </xf>
    <xf numFmtId="49" fontId="6" fillId="0" borderId="49" xfId="0" applyNumberFormat="1" applyFont="1" applyFill="1" applyBorder="1" applyAlignment="1" applyProtection="1">
      <alignment horizontal="left"/>
      <protection locked="0"/>
    </xf>
    <xf numFmtId="0" fontId="21" fillId="4" borderId="55" xfId="0" applyFont="1" applyFill="1" applyBorder="1" applyAlignment="1" applyProtection="1">
      <alignment horizontal="left"/>
    </xf>
    <xf numFmtId="0" fontId="21" fillId="4" borderId="67" xfId="0" applyFont="1" applyFill="1" applyBorder="1" applyAlignment="1" applyProtection="1">
      <alignment horizontal="left"/>
    </xf>
    <xf numFmtId="0" fontId="5" fillId="0" borderId="49" xfId="0" applyFont="1" applyFill="1" applyBorder="1" applyProtection="1">
      <protection locked="0"/>
    </xf>
    <xf numFmtId="49" fontId="6" fillId="0" borderId="68" xfId="0" applyNumberFormat="1" applyFont="1" applyFill="1" applyBorder="1" applyAlignment="1" applyProtection="1">
      <alignment horizontal="left"/>
      <protection locked="0"/>
    </xf>
    <xf numFmtId="164" fontId="5" fillId="4" borderId="62" xfId="0" applyNumberFormat="1" applyFont="1" applyFill="1" applyBorder="1" applyProtection="1"/>
    <xf numFmtId="0" fontId="4" fillId="0" borderId="49" xfId="0" applyFont="1" applyBorder="1" applyProtection="1">
      <protection locked="0"/>
    </xf>
    <xf numFmtId="0" fontId="2" fillId="0" borderId="69" xfId="0" applyFont="1" applyBorder="1" applyProtection="1">
      <protection locked="0"/>
    </xf>
    <xf numFmtId="49" fontId="6" fillId="0" borderId="68" xfId="0" applyNumberFormat="1" applyFont="1" applyBorder="1" applyAlignment="1" applyProtection="1">
      <alignment horizontal="left"/>
      <protection locked="0"/>
    </xf>
    <xf numFmtId="0" fontId="6" fillId="0" borderId="69" xfId="0" applyFont="1" applyBorder="1" applyAlignment="1" applyProtection="1">
      <alignment horizontal="left"/>
      <protection locked="0"/>
    </xf>
    <xf numFmtId="0" fontId="6" fillId="0" borderId="69" xfId="0" applyFont="1" applyFill="1" applyBorder="1" applyAlignment="1" applyProtection="1">
      <alignment horizontal="left"/>
      <protection locked="0"/>
    </xf>
    <xf numFmtId="49" fontId="6" fillId="4" borderId="54" xfId="0" applyNumberFormat="1" applyFont="1" applyFill="1" applyBorder="1" applyAlignment="1" applyProtection="1">
      <alignment horizontal="left"/>
    </xf>
    <xf numFmtId="49" fontId="21" fillId="0" borderId="68" xfId="0" applyNumberFormat="1" applyFont="1" applyFill="1" applyBorder="1" applyAlignment="1" applyProtection="1">
      <alignment horizontal="left"/>
      <protection locked="0"/>
    </xf>
    <xf numFmtId="49" fontId="6" fillId="4" borderId="21" xfId="0" applyNumberFormat="1" applyFont="1" applyFill="1" applyBorder="1" applyAlignment="1" applyProtection="1">
      <alignment horizontal="left"/>
    </xf>
    <xf numFmtId="0" fontId="5" fillId="4" borderId="47" xfId="0" applyFont="1" applyFill="1" applyBorder="1" applyProtection="1"/>
    <xf numFmtId="49" fontId="21" fillId="4" borderId="21" xfId="0" applyNumberFormat="1" applyFont="1" applyFill="1" applyBorder="1" applyAlignment="1" applyProtection="1">
      <alignment horizontal="left"/>
    </xf>
    <xf numFmtId="0" fontId="21" fillId="0" borderId="45" xfId="0" applyFont="1" applyFill="1" applyBorder="1" applyAlignment="1" applyProtection="1">
      <alignment horizontal="left"/>
      <protection locked="0"/>
    </xf>
    <xf numFmtId="49" fontId="21" fillId="0" borderId="21" xfId="0" applyNumberFormat="1" applyFont="1" applyFill="1" applyBorder="1" applyAlignment="1" applyProtection="1">
      <alignment horizontal="left"/>
      <protection locked="0"/>
    </xf>
    <xf numFmtId="0" fontId="4" fillId="0" borderId="70" xfId="0" applyFont="1" applyFill="1" applyBorder="1" applyProtection="1">
      <protection locked="0"/>
    </xf>
    <xf numFmtId="0" fontId="6" fillId="0" borderId="71" xfId="0" applyFont="1" applyFill="1" applyBorder="1" applyAlignment="1" applyProtection="1">
      <alignment horizontal="left"/>
      <protection locked="0"/>
    </xf>
    <xf numFmtId="49" fontId="6" fillId="0" borderId="23" xfId="0" applyNumberFormat="1" applyFont="1" applyFill="1" applyBorder="1" applyAlignment="1" applyProtection="1">
      <alignment horizontal="left"/>
      <protection locked="0"/>
    </xf>
    <xf numFmtId="164" fontId="4" fillId="0" borderId="26" xfId="0" applyNumberFormat="1" applyFont="1" applyBorder="1" applyProtection="1">
      <protection locked="0"/>
    </xf>
    <xf numFmtId="165" fontId="9" fillId="3" borderId="26" xfId="0" applyNumberFormat="1" applyFont="1" applyFill="1" applyBorder="1" applyProtection="1">
      <protection locked="0"/>
    </xf>
    <xf numFmtId="0" fontId="6" fillId="0" borderId="72" xfId="0" applyFont="1" applyFill="1" applyBorder="1" applyAlignment="1" applyProtection="1">
      <alignment horizontal="left"/>
      <protection locked="0"/>
    </xf>
    <xf numFmtId="49" fontId="6" fillId="0" borderId="73" xfId="0" applyNumberFormat="1" applyFont="1" applyFill="1" applyBorder="1" applyAlignment="1" applyProtection="1">
      <alignment horizontal="left"/>
      <protection locked="0"/>
    </xf>
    <xf numFmtId="164" fontId="4" fillId="0" borderId="74" xfId="0" applyNumberFormat="1" applyFont="1" applyBorder="1" applyProtection="1">
      <protection locked="0"/>
    </xf>
    <xf numFmtId="164" fontId="4" fillId="4" borderId="74" xfId="0" applyNumberFormat="1" applyFont="1" applyFill="1" applyBorder="1" applyProtection="1">
      <protection locked="0"/>
    </xf>
    <xf numFmtId="164" fontId="4" fillId="4" borderId="75" xfId="0" applyNumberFormat="1" applyFont="1" applyFill="1" applyBorder="1" applyProtection="1">
      <protection locked="0"/>
    </xf>
    <xf numFmtId="0" fontId="5" fillId="4" borderId="64" xfId="0" applyFont="1" applyFill="1" applyBorder="1" applyProtection="1"/>
    <xf numFmtId="0" fontId="21" fillId="4" borderId="72" xfId="0" applyFont="1" applyFill="1" applyBorder="1" applyAlignment="1" applyProtection="1">
      <alignment horizontal="left"/>
    </xf>
    <xf numFmtId="49" fontId="21" fillId="4" borderId="73" xfId="0" applyNumberFormat="1" applyFont="1" applyFill="1" applyBorder="1" applyAlignment="1" applyProtection="1">
      <alignment horizontal="left"/>
    </xf>
    <xf numFmtId="164" fontId="5" fillId="4" borderId="74" xfId="0" applyNumberFormat="1" applyFont="1" applyFill="1" applyBorder="1" applyProtection="1"/>
    <xf numFmtId="164" fontId="5" fillId="0" borderId="28" xfId="0" applyNumberFormat="1" applyFont="1" applyFill="1" applyBorder="1" applyProtection="1">
      <protection locked="0"/>
    </xf>
    <xf numFmtId="49" fontId="21" fillId="4" borderId="54" xfId="0" applyNumberFormat="1" applyFont="1" applyFill="1" applyBorder="1" applyAlignment="1" applyProtection="1">
      <alignment horizontal="left"/>
    </xf>
    <xf numFmtId="0" fontId="3" fillId="0" borderId="4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horizontal="center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0" fontId="4" fillId="0" borderId="76" xfId="0" applyFont="1" applyFill="1" applyBorder="1" applyProtection="1">
      <protection locked="0"/>
    </xf>
    <xf numFmtId="0" fontId="6" fillId="0" borderId="77" xfId="0" applyFont="1" applyFill="1" applyBorder="1" applyAlignment="1" applyProtection="1">
      <alignment horizontal="left"/>
      <protection locked="0"/>
    </xf>
    <xf numFmtId="49" fontId="6" fillId="0" borderId="76" xfId="0" applyNumberFormat="1" applyFont="1" applyFill="1" applyBorder="1" applyAlignment="1" applyProtection="1">
      <alignment horizontal="left"/>
      <protection locked="0"/>
    </xf>
    <xf numFmtId="164" fontId="4" fillId="4" borderId="66" xfId="0" applyNumberFormat="1" applyFont="1" applyFill="1" applyBorder="1" applyProtection="1">
      <protection locked="0"/>
    </xf>
    <xf numFmtId="164" fontId="4" fillId="4" borderId="78" xfId="0" applyNumberFormat="1" applyFont="1" applyFill="1" applyBorder="1" applyProtection="1">
      <protection locked="0"/>
    </xf>
    <xf numFmtId="164" fontId="5" fillId="3" borderId="12" xfId="0" applyNumberFormat="1" applyFont="1" applyFill="1" applyBorder="1" applyAlignment="1" applyProtection="1">
      <alignment horizontal="right"/>
    </xf>
    <xf numFmtId="164" fontId="4" fillId="3" borderId="51" xfId="0" applyNumberFormat="1" applyFont="1" applyFill="1" applyBorder="1" applyProtection="1">
      <protection locked="0"/>
    </xf>
    <xf numFmtId="164" fontId="4" fillId="3" borderId="31" xfId="0" applyNumberFormat="1" applyFont="1" applyFill="1" applyBorder="1" applyProtection="1">
      <protection locked="0"/>
    </xf>
    <xf numFmtId="164" fontId="4" fillId="3" borderId="42" xfId="0" applyNumberFormat="1" applyFont="1" applyFill="1" applyBorder="1" applyProtection="1">
      <protection locked="0"/>
    </xf>
    <xf numFmtId="164" fontId="5" fillId="3" borderId="51" xfId="0" applyNumberFormat="1" applyFont="1" applyFill="1" applyBorder="1" applyProtection="1">
      <protection locked="0"/>
    </xf>
    <xf numFmtId="164" fontId="4" fillId="3" borderId="2" xfId="0" applyNumberFormat="1" applyFont="1" applyFill="1" applyBorder="1" applyProtection="1">
      <protection locked="0"/>
    </xf>
    <xf numFmtId="164" fontId="5" fillId="3" borderId="33" xfId="0" applyNumberFormat="1" applyFont="1" applyFill="1" applyBorder="1" applyAlignment="1" applyProtection="1">
      <alignment vertical="center"/>
    </xf>
    <xf numFmtId="164" fontId="4" fillId="3" borderId="32" xfId="0" applyNumberFormat="1" applyFont="1" applyFill="1" applyBorder="1" applyProtection="1">
      <protection locked="0"/>
    </xf>
    <xf numFmtId="164" fontId="4" fillId="0" borderId="28" xfId="0" applyNumberFormat="1" applyFont="1" applyFill="1" applyBorder="1" applyProtection="1">
      <protection locked="0"/>
    </xf>
    <xf numFmtId="0" fontId="6" fillId="0" borderId="46" xfId="0" applyFont="1" applyFill="1" applyBorder="1" applyAlignment="1" applyProtection="1">
      <protection locked="0"/>
    </xf>
    <xf numFmtId="49" fontId="6" fillId="0" borderId="22" xfId="0" applyNumberFormat="1" applyFont="1" applyFill="1" applyBorder="1" applyAlignment="1" applyProtection="1">
      <protection locked="0"/>
    </xf>
    <xf numFmtId="0" fontId="6" fillId="0" borderId="61" xfId="0" applyFont="1" applyFill="1" applyBorder="1" applyAlignment="1" applyProtection="1">
      <protection locked="0"/>
    </xf>
    <xf numFmtId="49" fontId="6" fillId="0" borderId="59" xfId="0" applyNumberFormat="1" applyFont="1" applyFill="1" applyBorder="1" applyAlignment="1" applyProtection="1">
      <protection locked="0"/>
    </xf>
    <xf numFmtId="0" fontId="6" fillId="0" borderId="45" xfId="0" applyFont="1" applyFill="1" applyBorder="1" applyAlignment="1" applyProtection="1">
      <protection locked="0"/>
    </xf>
    <xf numFmtId="49" fontId="6" fillId="0" borderId="21" xfId="0" applyNumberFormat="1" applyFont="1" applyFill="1" applyBorder="1" applyAlignment="1" applyProtection="1">
      <protection locked="0"/>
    </xf>
    <xf numFmtId="0" fontId="6" fillId="0" borderId="50" xfId="0" applyFont="1" applyFill="1" applyBorder="1" applyAlignment="1" applyProtection="1">
      <protection locked="0"/>
    </xf>
    <xf numFmtId="49" fontId="6" fillId="0" borderId="68" xfId="0" applyNumberFormat="1" applyFont="1" applyFill="1" applyBorder="1" applyAlignment="1" applyProtection="1">
      <protection locked="0"/>
    </xf>
    <xf numFmtId="0" fontId="21" fillId="4" borderId="56" xfId="0" applyFont="1" applyFill="1" applyBorder="1" applyAlignment="1" applyProtection="1"/>
    <xf numFmtId="49" fontId="21" fillId="4" borderId="54" xfId="0" applyNumberFormat="1" applyFont="1" applyFill="1" applyBorder="1" applyAlignment="1" applyProtection="1"/>
    <xf numFmtId="0" fontId="21" fillId="4" borderId="45" xfId="0" applyFont="1" applyFill="1" applyBorder="1" applyAlignment="1" applyProtection="1"/>
    <xf numFmtId="49" fontId="21" fillId="4" borderId="21" xfId="0" applyNumberFormat="1" applyFont="1" applyFill="1" applyBorder="1" applyAlignment="1" applyProtection="1"/>
    <xf numFmtId="166" fontId="16" fillId="0" borderId="0" xfId="0" applyNumberFormat="1" applyFont="1" applyFill="1" applyBorder="1" applyAlignment="1" applyProtection="1">
      <alignment horizontal="center" vertical="center"/>
    </xf>
    <xf numFmtId="0" fontId="4" fillId="0" borderId="23" xfId="0" applyFont="1" applyBorder="1" applyProtection="1">
      <protection locked="0"/>
    </xf>
    <xf numFmtId="49" fontId="6" fillId="0" borderId="80" xfId="0" applyNumberFormat="1" applyFont="1" applyBorder="1" applyAlignment="1" applyProtection="1">
      <alignment horizontal="left"/>
      <protection locked="0"/>
    </xf>
    <xf numFmtId="0" fontId="4" fillId="0" borderId="81" xfId="0" applyFont="1" applyBorder="1" applyAlignment="1" applyProtection="1">
      <alignment vertical="center"/>
    </xf>
    <xf numFmtId="0" fontId="4" fillId="0" borderId="82" xfId="0" applyFont="1" applyBorder="1" applyAlignment="1" applyProtection="1">
      <alignment vertical="center"/>
    </xf>
    <xf numFmtId="49" fontId="4" fillId="0" borderId="83" xfId="0" applyNumberFormat="1" applyFont="1" applyBorder="1" applyAlignment="1" applyProtection="1">
      <alignment vertical="center"/>
    </xf>
    <xf numFmtId="164" fontId="4" fillId="0" borderId="85" xfId="0" applyNumberFormat="1" applyFont="1" applyBorder="1" applyProtection="1">
      <protection locked="0"/>
    </xf>
    <xf numFmtId="164" fontId="4" fillId="0" borderId="87" xfId="0" applyNumberFormat="1" applyFont="1" applyBorder="1" applyProtection="1">
      <protection locked="0"/>
    </xf>
    <xf numFmtId="0" fontId="4" fillId="0" borderId="89" xfId="0" applyFont="1" applyBorder="1" applyProtection="1">
      <protection locked="0"/>
    </xf>
    <xf numFmtId="0" fontId="6" fillId="0" borderId="90" xfId="0" applyFont="1" applyBorder="1" applyAlignment="1" applyProtection="1">
      <alignment horizontal="left"/>
      <protection locked="0"/>
    </xf>
    <xf numFmtId="49" fontId="6" fillId="0" borderId="91" xfId="0" applyNumberFormat="1" applyFont="1" applyBorder="1" applyAlignment="1" applyProtection="1">
      <alignment horizontal="left"/>
      <protection locked="0"/>
    </xf>
    <xf numFmtId="49" fontId="6" fillId="0" borderId="92" xfId="0" applyNumberFormat="1" applyFont="1" applyBorder="1" applyAlignment="1" applyProtection="1">
      <alignment horizontal="left"/>
      <protection locked="0"/>
    </xf>
    <xf numFmtId="49" fontId="21" fillId="4" borderId="79" xfId="0" applyNumberFormat="1" applyFont="1" applyFill="1" applyBorder="1" applyAlignment="1" applyProtection="1">
      <alignment horizontal="left"/>
    </xf>
    <xf numFmtId="164" fontId="5" fillId="4" borderId="84" xfId="0" applyNumberFormat="1" applyFont="1" applyFill="1" applyBorder="1" applyProtection="1"/>
    <xf numFmtId="0" fontId="5" fillId="4" borderId="93" xfId="0" applyFont="1" applyFill="1" applyBorder="1" applyProtection="1"/>
    <xf numFmtId="0" fontId="4" fillId="0" borderId="68" xfId="0" applyFont="1" applyBorder="1" applyProtection="1">
      <protection locked="0"/>
    </xf>
    <xf numFmtId="0" fontId="21" fillId="4" borderId="94" xfId="0" applyFont="1" applyFill="1" applyBorder="1" applyAlignment="1" applyProtection="1">
      <alignment horizontal="left"/>
    </xf>
    <xf numFmtId="0" fontId="6" fillId="0" borderId="95" xfId="0" applyFont="1" applyBorder="1" applyAlignment="1" applyProtection="1">
      <alignment horizontal="left"/>
      <protection locked="0"/>
    </xf>
    <xf numFmtId="0" fontId="6" fillId="0" borderId="96" xfId="0" applyFont="1" applyBorder="1" applyAlignment="1" applyProtection="1">
      <alignment horizontal="left"/>
      <protection locked="0"/>
    </xf>
    <xf numFmtId="9" fontId="4" fillId="0" borderId="0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left" vertical="center"/>
    </xf>
    <xf numFmtId="164" fontId="0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164" fontId="0" fillId="0" borderId="0" xfId="0" applyNumberFormat="1" applyFont="1" applyBorder="1" applyProtection="1"/>
    <xf numFmtId="0" fontId="0" fillId="0" borderId="0" xfId="0" applyBorder="1"/>
    <xf numFmtId="0" fontId="0" fillId="0" borderId="0" xfId="0" applyBorder="1" applyAlignment="1">
      <alignment vertical="center"/>
    </xf>
    <xf numFmtId="164" fontId="5" fillId="4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Border="1"/>
    <xf numFmtId="0" fontId="0" fillId="0" borderId="0" xfId="0" applyNumberFormat="1"/>
    <xf numFmtId="164" fontId="5" fillId="4" borderId="5" xfId="0" applyNumberFormat="1" applyFont="1" applyFill="1" applyBorder="1" applyAlignment="1" applyProtection="1">
      <alignment horizontal="center" vertical="center"/>
    </xf>
    <xf numFmtId="164" fontId="3" fillId="4" borderId="1" xfId="0" applyNumberFormat="1" applyFont="1" applyFill="1" applyBorder="1" applyAlignment="1" applyProtection="1">
      <alignment vertical="center"/>
    </xf>
    <xf numFmtId="164" fontId="4" fillId="3" borderId="36" xfId="0" applyNumberFormat="1" applyFont="1" applyFill="1" applyBorder="1" applyProtection="1">
      <protection locked="0"/>
    </xf>
    <xf numFmtId="164" fontId="4" fillId="3" borderId="86" xfId="0" applyNumberFormat="1" applyFont="1" applyFill="1" applyBorder="1" applyProtection="1">
      <protection locked="0"/>
    </xf>
    <xf numFmtId="164" fontId="4" fillId="3" borderId="88" xfId="0" applyNumberFormat="1" applyFont="1" applyFill="1" applyBorder="1" applyProtection="1">
      <protection locked="0"/>
    </xf>
    <xf numFmtId="164" fontId="4" fillId="3" borderId="78" xfId="0" applyNumberFormat="1" applyFont="1" applyFill="1" applyBorder="1" applyProtection="1">
      <protection locked="0"/>
    </xf>
    <xf numFmtId="164" fontId="5" fillId="3" borderId="8" xfId="0" applyNumberFormat="1" applyFont="1" applyFill="1" applyBorder="1" applyAlignment="1" applyProtection="1">
      <alignment vertical="center"/>
    </xf>
    <xf numFmtId="164" fontId="4" fillId="3" borderId="1" xfId="0" applyNumberFormat="1" applyFont="1" applyFill="1" applyBorder="1" applyAlignment="1" applyProtection="1">
      <alignment vertical="center"/>
    </xf>
    <xf numFmtId="165" fontId="9" fillId="4" borderId="28" xfId="0" applyNumberFormat="1" applyFont="1" applyFill="1" applyBorder="1" applyProtection="1"/>
    <xf numFmtId="165" fontId="9" fillId="4" borderId="18" xfId="0" applyNumberFormat="1" applyFont="1" applyFill="1" applyBorder="1" applyProtection="1"/>
    <xf numFmtId="165" fontId="9" fillId="4" borderId="21" xfId="0" applyNumberFormat="1" applyFont="1" applyFill="1" applyBorder="1" applyProtection="1"/>
    <xf numFmtId="165" fontId="9" fillId="3" borderId="100" xfId="0" applyNumberFormat="1" applyFont="1" applyFill="1" applyBorder="1" applyProtection="1">
      <protection locked="0"/>
    </xf>
    <xf numFmtId="165" fontId="9" fillId="3" borderId="101" xfId="0" applyNumberFormat="1" applyFont="1" applyFill="1" applyBorder="1" applyProtection="1">
      <protection locked="0"/>
    </xf>
    <xf numFmtId="165" fontId="9" fillId="3" borderId="102" xfId="0" applyNumberFormat="1" applyFont="1" applyFill="1" applyBorder="1" applyProtection="1">
      <protection locked="0"/>
    </xf>
    <xf numFmtId="165" fontId="9" fillId="3" borderId="103" xfId="0" applyNumberFormat="1" applyFont="1" applyFill="1" applyBorder="1" applyProtection="1">
      <protection locked="0"/>
    </xf>
    <xf numFmtId="165" fontId="9" fillId="3" borderId="60" xfId="0" applyNumberFormat="1" applyFont="1" applyFill="1" applyBorder="1" applyProtection="1">
      <protection locked="0"/>
    </xf>
    <xf numFmtId="165" fontId="9" fillId="4" borderId="104" xfId="0" applyNumberFormat="1" applyFont="1" applyFill="1" applyBorder="1" applyProtection="1"/>
    <xf numFmtId="165" fontId="9" fillId="4" borderId="105" xfId="0" applyNumberFormat="1" applyFont="1" applyFill="1" applyBorder="1" applyProtection="1"/>
    <xf numFmtId="165" fontId="9" fillId="4" borderId="106" xfId="0" applyNumberFormat="1" applyFont="1" applyFill="1" applyBorder="1" applyProtection="1"/>
    <xf numFmtId="165" fontId="9" fillId="3" borderId="104" xfId="0" applyNumberFormat="1" applyFont="1" applyFill="1" applyBorder="1" applyProtection="1">
      <protection locked="0"/>
    </xf>
    <xf numFmtId="165" fontId="9" fillId="3" borderId="105" xfId="0" applyNumberFormat="1" applyFont="1" applyFill="1" applyBorder="1" applyProtection="1">
      <protection locked="0"/>
    </xf>
    <xf numFmtId="165" fontId="9" fillId="3" borderId="106" xfId="0" applyNumberFormat="1" applyFont="1" applyFill="1" applyBorder="1" applyProtection="1">
      <protection locked="0"/>
    </xf>
    <xf numFmtId="165" fontId="9" fillId="4" borderId="104" xfId="0" applyNumberFormat="1" applyFont="1" applyFill="1" applyBorder="1" applyProtection="1">
      <protection locked="0"/>
    </xf>
    <xf numFmtId="165" fontId="9" fillId="4" borderId="105" xfId="0" applyNumberFormat="1" applyFont="1" applyFill="1" applyBorder="1" applyProtection="1">
      <protection locked="0"/>
    </xf>
    <xf numFmtId="165" fontId="9" fillId="4" borderId="106" xfId="0" applyNumberFormat="1" applyFont="1" applyFill="1" applyBorder="1" applyProtection="1">
      <protection locked="0"/>
    </xf>
    <xf numFmtId="165" fontId="10" fillId="4" borderId="104" xfId="0" applyNumberFormat="1" applyFont="1" applyFill="1" applyBorder="1" applyProtection="1"/>
    <xf numFmtId="165" fontId="10" fillId="4" borderId="105" xfId="0" applyNumberFormat="1" applyFont="1" applyFill="1" applyBorder="1" applyProtection="1"/>
    <xf numFmtId="165" fontId="10" fillId="4" borderId="106" xfId="0" applyNumberFormat="1" applyFont="1" applyFill="1" applyBorder="1" applyProtection="1"/>
    <xf numFmtId="165" fontId="10" fillId="4" borderId="28" xfId="0" applyNumberFormat="1" applyFont="1" applyFill="1" applyBorder="1" applyProtection="1"/>
    <xf numFmtId="165" fontId="10" fillId="4" borderId="18" xfId="0" applyNumberFormat="1" applyFont="1" applyFill="1" applyBorder="1" applyProtection="1"/>
    <xf numFmtId="165" fontId="10" fillId="4" borderId="21" xfId="0" applyNumberFormat="1" applyFont="1" applyFill="1" applyBorder="1" applyProtection="1"/>
    <xf numFmtId="0" fontId="5" fillId="0" borderId="70" xfId="0" applyFont="1" applyFill="1" applyBorder="1" applyProtection="1">
      <protection locked="0"/>
    </xf>
    <xf numFmtId="164" fontId="1" fillId="0" borderId="0" xfId="0" applyNumberFormat="1" applyFont="1" applyAlignment="1" applyProtection="1">
      <alignment horizontal="right" vertical="center"/>
    </xf>
    <xf numFmtId="0" fontId="4" fillId="0" borderId="24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4" fillId="0" borderId="24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31" xfId="0" applyFont="1" applyBorder="1" applyAlignment="1" applyProtection="1">
      <alignment horizontal="left" vertical="center"/>
    </xf>
    <xf numFmtId="0" fontId="4" fillId="0" borderId="56" xfId="0" applyFont="1" applyBorder="1" applyAlignment="1" applyProtection="1">
      <alignment horizontal="left" vertical="center"/>
    </xf>
    <xf numFmtId="0" fontId="4" fillId="0" borderId="39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3" fillId="0" borderId="38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3" fillId="0" borderId="56" xfId="0" applyFont="1" applyBorder="1" applyAlignment="1" applyProtection="1">
      <alignment horizontal="left" vertical="center"/>
    </xf>
    <xf numFmtId="0" fontId="3" fillId="0" borderId="39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3" fillId="0" borderId="40" xfId="0" applyFont="1" applyBorder="1" applyAlignment="1" applyProtection="1">
      <alignment horizontal="right" vertical="center"/>
    </xf>
    <xf numFmtId="0" fontId="3" fillId="0" borderId="4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6" fillId="0" borderId="17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left"/>
    </xf>
    <xf numFmtId="0" fontId="5" fillId="4" borderId="7" xfId="0" applyFont="1" applyFill="1" applyBorder="1" applyAlignment="1" applyProtection="1">
      <alignment horizontal="left"/>
    </xf>
    <xf numFmtId="0" fontId="5" fillId="4" borderId="6" xfId="0" applyFont="1" applyFill="1" applyBorder="1" applyAlignment="1" applyProtection="1">
      <alignment horizontal="left" vertical="center"/>
    </xf>
    <xf numFmtId="0" fontId="5" fillId="4" borderId="7" xfId="0" applyFont="1" applyFill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164" fontId="5" fillId="4" borderId="3" xfId="0" applyNumberFormat="1" applyFont="1" applyFill="1" applyBorder="1" applyAlignment="1" applyProtection="1">
      <alignment horizontal="center" vertical="center"/>
    </xf>
    <xf numFmtId="164" fontId="5" fillId="4" borderId="4" xfId="0" applyNumberFormat="1" applyFont="1" applyFill="1" applyBorder="1" applyAlignment="1" applyProtection="1">
      <alignment horizontal="center" vertical="center"/>
    </xf>
    <xf numFmtId="164" fontId="5" fillId="4" borderId="11" xfId="0" applyNumberFormat="1" applyFont="1" applyFill="1" applyBorder="1" applyAlignment="1" applyProtection="1">
      <alignment horizontal="center" vertical="center"/>
    </xf>
    <xf numFmtId="0" fontId="5" fillId="4" borderId="13" xfId="0" applyFont="1" applyFill="1" applyBorder="1" applyAlignment="1" applyProtection="1">
      <alignment horizontal="center"/>
    </xf>
    <xf numFmtId="0" fontId="3" fillId="0" borderId="54" xfId="0" applyFont="1" applyBorder="1" applyAlignment="1" applyProtection="1">
      <alignment horizontal="left" vertical="center"/>
    </xf>
    <xf numFmtId="0" fontId="3" fillId="0" borderId="55" xfId="0" applyFont="1" applyBorder="1" applyAlignment="1" applyProtection="1">
      <alignment horizontal="left" vertical="center"/>
    </xf>
    <xf numFmtId="0" fontId="3" fillId="0" borderId="52" xfId="0" applyFont="1" applyBorder="1" applyAlignment="1" applyProtection="1">
      <alignment horizontal="left" vertical="center"/>
    </xf>
    <xf numFmtId="0" fontId="5" fillId="4" borderId="16" xfId="0" applyFont="1" applyFill="1" applyBorder="1" applyAlignment="1" applyProtection="1">
      <alignment horizont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5" fillId="4" borderId="5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5" fillId="4" borderId="97" xfId="0" applyFont="1" applyFill="1" applyBorder="1" applyAlignment="1" applyProtection="1">
      <alignment horizontal="center" vertical="center"/>
    </xf>
    <xf numFmtId="0" fontId="5" fillId="4" borderId="98" xfId="0" applyFont="1" applyFill="1" applyBorder="1" applyAlignment="1" applyProtection="1">
      <alignment horizontal="center"/>
    </xf>
    <xf numFmtId="0" fontId="5" fillId="4" borderId="99" xfId="0" applyFont="1" applyFill="1" applyBorder="1" applyAlignment="1" applyProtection="1">
      <alignment horizontal="center"/>
    </xf>
    <xf numFmtId="0" fontId="5" fillId="4" borderId="2" xfId="0" applyNumberFormat="1" applyFont="1" applyFill="1" applyBorder="1" applyAlignment="1" applyProtection="1">
      <alignment horizontal="center"/>
    </xf>
    <xf numFmtId="0" fontId="5" fillId="4" borderId="5" xfId="0" applyNumberFormat="1" applyFont="1" applyFill="1" applyBorder="1" applyAlignment="1" applyProtection="1">
      <alignment horizontal="center"/>
    </xf>
    <xf numFmtId="0" fontId="3" fillId="0" borderId="6" xfId="0" applyFont="1" applyBorder="1" applyAlignment="1" applyProtection="1">
      <alignment horizontal="left" vertical="center"/>
    </xf>
    <xf numFmtId="0" fontId="3" fillId="0" borderId="97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horizontal="center"/>
    </xf>
    <xf numFmtId="164" fontId="5" fillId="4" borderId="2" xfId="0" applyNumberFormat="1" applyFont="1" applyFill="1" applyBorder="1" applyAlignment="1" applyProtection="1">
      <alignment horizontal="center"/>
    </xf>
    <xf numFmtId="164" fontId="5" fillId="4" borderId="0" xfId="0" applyNumberFormat="1" applyFont="1" applyFill="1" applyBorder="1" applyAlignment="1" applyProtection="1">
      <alignment horizontal="center"/>
    </xf>
    <xf numFmtId="164" fontId="5" fillId="4" borderId="5" xfId="0" applyNumberFormat="1" applyFont="1" applyFill="1" applyBorder="1" applyAlignment="1" applyProtection="1">
      <alignment horizontal="center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165" fontId="11" fillId="3" borderId="2" xfId="0" applyNumberFormat="1" applyFont="1" applyFill="1" applyBorder="1" applyAlignment="1" applyProtection="1">
      <alignment horizontal="center"/>
    </xf>
    <xf numFmtId="165" fontId="11" fillId="3" borderId="0" xfId="0" applyNumberFormat="1" applyFont="1" applyFill="1" applyBorder="1" applyAlignment="1" applyProtection="1">
      <alignment horizontal="center"/>
    </xf>
    <xf numFmtId="164" fontId="5" fillId="0" borderId="3" xfId="0" applyNumberFormat="1" applyFont="1" applyBorder="1" applyAlignment="1" applyProtection="1">
      <alignment horizontal="center" vertical="center"/>
    </xf>
    <xf numFmtId="164" fontId="5" fillId="0" borderId="4" xfId="0" applyNumberFormat="1" applyFont="1" applyBorder="1" applyAlignment="1" applyProtection="1">
      <alignment horizontal="center" vertical="center"/>
    </xf>
    <xf numFmtId="164" fontId="5" fillId="0" borderId="11" xfId="0" applyNumberFormat="1" applyFont="1" applyBorder="1" applyAlignment="1" applyProtection="1">
      <alignment horizontal="center" vertical="center"/>
    </xf>
    <xf numFmtId="49" fontId="10" fillId="3" borderId="2" xfId="0" applyNumberFormat="1" applyFont="1" applyFill="1" applyBorder="1" applyAlignment="1" applyProtection="1">
      <alignment horizontal="center"/>
    </xf>
    <xf numFmtId="49" fontId="10" fillId="3" borderId="0" xfId="0" applyNumberFormat="1" applyFont="1" applyFill="1" applyBorder="1" applyAlignment="1" applyProtection="1">
      <alignment horizontal="center"/>
    </xf>
    <xf numFmtId="0" fontId="5" fillId="4" borderId="6" xfId="0" applyNumberFormat="1" applyFont="1" applyFill="1" applyBorder="1" applyAlignment="1" applyProtection="1">
      <alignment horizontal="center" vertical="center"/>
    </xf>
    <xf numFmtId="0" fontId="5" fillId="4" borderId="7" xfId="0" applyNumberFormat="1" applyFont="1" applyFill="1" applyBorder="1" applyAlignment="1" applyProtection="1">
      <alignment horizontal="center" vertical="center"/>
    </xf>
    <xf numFmtId="164" fontId="16" fillId="0" borderId="0" xfId="0" applyNumberFormat="1" applyFont="1" applyBorder="1" applyAlignment="1" applyProtection="1">
      <alignment horizontal="center" vertical="center"/>
    </xf>
    <xf numFmtId="164" fontId="16" fillId="0" borderId="43" xfId="0" applyNumberFormat="1" applyFont="1" applyBorder="1" applyAlignment="1" applyProtection="1">
      <alignment horizontal="center" vertical="center"/>
    </xf>
    <xf numFmtId="0" fontId="17" fillId="4" borderId="2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/>
    </xf>
    <xf numFmtId="0" fontId="17" fillId="4" borderId="5" xfId="0" applyFont="1" applyFill="1" applyBorder="1" applyAlignment="1" applyProtection="1">
      <alignment horizontal="center" vertical="center"/>
    </xf>
    <xf numFmtId="164" fontId="18" fillId="0" borderId="0" xfId="0" applyNumberFormat="1" applyFont="1" applyAlignment="1" applyProtection="1">
      <alignment horizontal="right" vertical="center"/>
    </xf>
    <xf numFmtId="164" fontId="18" fillId="0" borderId="0" xfId="0" applyNumberFormat="1" applyFont="1" applyBorder="1" applyAlignment="1" applyProtection="1">
      <alignment horizontal="right" vertical="center"/>
    </xf>
    <xf numFmtId="164" fontId="18" fillId="0" borderId="43" xfId="0" applyNumberFormat="1" applyFont="1" applyBorder="1" applyAlignment="1" applyProtection="1">
      <alignment horizontal="right" vertical="center"/>
    </xf>
    <xf numFmtId="164" fontId="17" fillId="0" borderId="3" xfId="0" applyNumberFormat="1" applyFont="1" applyBorder="1" applyAlignment="1" applyProtection="1">
      <alignment horizontal="center" vertical="center"/>
    </xf>
    <xf numFmtId="164" fontId="17" fillId="0" borderId="4" xfId="0" applyNumberFormat="1" applyFont="1" applyBorder="1" applyAlignment="1" applyProtection="1">
      <alignment horizontal="center" vertical="center"/>
    </xf>
    <xf numFmtId="49" fontId="17" fillId="0" borderId="4" xfId="0" applyNumberFormat="1" applyFont="1" applyFill="1" applyBorder="1" applyAlignment="1" applyProtection="1">
      <alignment horizontal="center"/>
    </xf>
    <xf numFmtId="49" fontId="17" fillId="0" borderId="11" xfId="0" applyNumberFormat="1" applyFont="1" applyFill="1" applyBorder="1" applyAlignment="1" applyProtection="1">
      <alignment horizontal="center"/>
    </xf>
    <xf numFmtId="164" fontId="17" fillId="0" borderId="6" xfId="0" applyNumberFormat="1" applyFont="1" applyFill="1" applyBorder="1" applyAlignment="1" applyProtection="1">
      <alignment vertical="center"/>
    </xf>
    <xf numFmtId="164" fontId="17" fillId="0" borderId="7" xfId="0" applyNumberFormat="1" applyFont="1" applyFill="1" applyBorder="1" applyAlignment="1" applyProtection="1">
      <alignment vertical="center"/>
    </xf>
    <xf numFmtId="164" fontId="17" fillId="0" borderId="6" xfId="0" applyNumberFormat="1" applyFont="1" applyBorder="1" applyAlignment="1" applyProtection="1">
      <alignment vertical="center"/>
    </xf>
    <xf numFmtId="164" fontId="17" fillId="0" borderId="7" xfId="0" applyNumberFormat="1" applyFont="1" applyBorder="1" applyAlignment="1" applyProtection="1">
      <alignment vertical="center"/>
    </xf>
    <xf numFmtId="0" fontId="13" fillId="0" borderId="17" xfId="0" applyFont="1" applyBorder="1" applyAlignment="1" applyProtection="1">
      <alignment horizontal="left"/>
      <protection locked="0"/>
    </xf>
    <xf numFmtId="0" fontId="13" fillId="0" borderId="44" xfId="0" applyFont="1" applyBorder="1" applyAlignment="1" applyProtection="1">
      <alignment horizontal="left"/>
      <protection locked="0"/>
    </xf>
    <xf numFmtId="0" fontId="16" fillId="4" borderId="6" xfId="0" applyFont="1" applyFill="1" applyBorder="1" applyAlignment="1" applyProtection="1">
      <alignment horizontal="left"/>
    </xf>
    <xf numFmtId="0" fontId="16" fillId="4" borderId="7" xfId="0" applyFont="1" applyFill="1" applyBorder="1" applyAlignment="1" applyProtection="1">
      <alignment horizontal="left"/>
    </xf>
    <xf numFmtId="0" fontId="16" fillId="4" borderId="6" xfId="0" applyFont="1" applyFill="1" applyBorder="1" applyAlignment="1" applyProtection="1">
      <alignment horizontal="left" vertical="center"/>
    </xf>
    <xf numFmtId="0" fontId="16" fillId="4" borderId="7" xfId="0" applyFont="1" applyFill="1" applyBorder="1" applyAlignment="1" applyProtection="1">
      <alignment horizontal="left" vertical="center"/>
    </xf>
    <xf numFmtId="165" fontId="12" fillId="0" borderId="0" xfId="0" applyNumberFormat="1" applyFont="1" applyFill="1" applyBorder="1" applyAlignment="1" applyProtection="1">
      <alignment horizontal="center"/>
    </xf>
    <xf numFmtId="0" fontId="16" fillId="4" borderId="6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left"/>
    </xf>
    <xf numFmtId="0" fontId="13" fillId="0" borderId="18" xfId="0" applyFont="1" applyBorder="1" applyAlignment="1" applyProtection="1">
      <alignment horizontal="left"/>
      <protection locked="0"/>
    </xf>
    <xf numFmtId="166" fontId="16" fillId="0" borderId="0" xfId="0" applyNumberFormat="1" applyFont="1" applyFill="1" applyBorder="1" applyAlignment="1" applyProtection="1">
      <alignment horizontal="center" vertical="center"/>
    </xf>
    <xf numFmtId="164" fontId="17" fillId="4" borderId="2" xfId="0" applyNumberFormat="1" applyFont="1" applyFill="1" applyBorder="1" applyAlignment="1" applyProtection="1">
      <alignment horizontal="center" vertical="center"/>
    </xf>
    <xf numFmtId="164" fontId="17" fillId="4" borderId="0" xfId="0" applyNumberFormat="1" applyFont="1" applyFill="1" applyBorder="1" applyAlignment="1" applyProtection="1">
      <alignment horizontal="center" vertical="center"/>
    </xf>
    <xf numFmtId="164" fontId="17" fillId="4" borderId="5" xfId="0" applyNumberFormat="1" applyFont="1" applyFill="1" applyBorder="1" applyAlignment="1" applyProtection="1">
      <alignment horizontal="center" vertical="center"/>
    </xf>
    <xf numFmtId="165" fontId="17" fillId="4" borderId="2" xfId="0" applyNumberFormat="1" applyFont="1" applyFill="1" applyBorder="1" applyAlignment="1" applyProtection="1">
      <alignment horizontal="center" vertical="center"/>
    </xf>
    <xf numFmtId="165" fontId="17" fillId="4" borderId="0" xfId="0" applyNumberFormat="1" applyFont="1" applyFill="1" applyBorder="1" applyAlignment="1" applyProtection="1">
      <alignment horizontal="center" vertical="center"/>
    </xf>
    <xf numFmtId="165" fontId="17" fillId="4" borderId="5" xfId="0" applyNumberFormat="1" applyFont="1" applyFill="1" applyBorder="1" applyAlignment="1" applyProtection="1">
      <alignment horizontal="center" vertical="center"/>
    </xf>
    <xf numFmtId="1" fontId="17" fillId="0" borderId="3" xfId="0" applyNumberFormat="1" applyFont="1" applyBorder="1" applyAlignment="1" applyProtection="1">
      <alignment horizontal="center" vertical="center"/>
    </xf>
    <xf numFmtId="1" fontId="17" fillId="0" borderId="4" xfId="0" applyNumberFormat="1" applyFont="1" applyBorder="1" applyAlignment="1" applyProtection="1">
      <alignment horizontal="center" vertical="center"/>
    </xf>
    <xf numFmtId="1" fontId="17" fillId="0" borderId="0" xfId="0" applyNumberFormat="1" applyFont="1" applyBorder="1" applyAlignment="1" applyProtection="1">
      <alignment horizontal="center" vertical="center"/>
    </xf>
    <xf numFmtId="1" fontId="17" fillId="0" borderId="2" xfId="0" applyNumberFormat="1" applyFont="1" applyFill="1" applyBorder="1" applyAlignment="1" applyProtection="1">
      <alignment horizontal="center" vertical="center"/>
    </xf>
    <xf numFmtId="1" fontId="17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I851"/>
  <sheetViews>
    <sheetView view="pageLayout" topLeftCell="A10" zoomScaleNormal="100" workbookViewId="0">
      <selection activeCell="C35" sqref="C35"/>
    </sheetView>
  </sheetViews>
  <sheetFormatPr defaultColWidth="9.140625" defaultRowHeight="15" x14ac:dyDescent="0.25"/>
  <cols>
    <col min="1" max="1" width="12.140625" style="271" customWidth="1"/>
    <col min="2" max="2" width="20.85546875" style="219" customWidth="1"/>
    <col min="3" max="3" width="39.28515625" style="219" customWidth="1"/>
    <col min="4" max="4" width="14.7109375" style="219" customWidth="1"/>
    <col min="5" max="6" width="9.140625" style="219"/>
  </cols>
  <sheetData>
    <row r="2" spans="1:9" ht="8.4499999999999993" customHeight="1" x14ac:dyDescent="0.25">
      <c r="A2" s="269"/>
      <c r="B2" s="50"/>
      <c r="C2" s="50"/>
    </row>
    <row r="3" spans="1:9" s="3" customFormat="1" ht="21.2" customHeight="1" x14ac:dyDescent="0.25">
      <c r="A3" s="270" t="s">
        <v>11</v>
      </c>
      <c r="B3" s="60"/>
      <c r="C3" s="267" t="s">
        <v>361</v>
      </c>
      <c r="D3" s="274"/>
      <c r="E3" s="274"/>
      <c r="F3" s="231"/>
    </row>
    <row r="4" spans="1:9" ht="8.4499999999999993" customHeight="1" x14ac:dyDescent="0.25">
      <c r="A4" s="269"/>
      <c r="B4" s="50"/>
      <c r="C4" s="50"/>
      <c r="D4" s="275"/>
      <c r="E4" s="275"/>
    </row>
    <row r="5" spans="1:9" s="3" customFormat="1" ht="21.2" customHeight="1" x14ac:dyDescent="0.25">
      <c r="A5" s="270" t="s">
        <v>10</v>
      </c>
      <c r="B5" s="60"/>
      <c r="C5" s="267"/>
      <c r="D5" s="276"/>
      <c r="E5" s="276"/>
      <c r="F5" s="231"/>
    </row>
    <row r="6" spans="1:9" ht="8.4499999999999993" customHeight="1" x14ac:dyDescent="0.25">
      <c r="A6" s="269"/>
      <c r="B6" s="50"/>
      <c r="C6" s="50"/>
      <c r="D6" s="275"/>
      <c r="E6" s="275"/>
    </row>
    <row r="7" spans="1:9" s="3" customFormat="1" ht="21.2" customHeight="1" x14ac:dyDescent="0.25">
      <c r="A7" s="270" t="s">
        <v>12</v>
      </c>
      <c r="B7" s="60"/>
      <c r="C7" s="268" t="s">
        <v>362</v>
      </c>
      <c r="D7" s="276"/>
      <c r="E7" s="276"/>
      <c r="F7" s="231"/>
    </row>
    <row r="8" spans="1:9" ht="8.4499999999999993" customHeight="1" x14ac:dyDescent="0.25">
      <c r="A8" s="269"/>
      <c r="B8" s="50"/>
      <c r="C8" s="50"/>
      <c r="D8" s="275"/>
      <c r="E8" s="275"/>
    </row>
    <row r="9" spans="1:9" s="2" customFormat="1" ht="21.2" customHeight="1" x14ac:dyDescent="0.25">
      <c r="A9" s="270" t="s">
        <v>13</v>
      </c>
      <c r="B9" s="79"/>
      <c r="C9" s="268" t="s">
        <v>363</v>
      </c>
      <c r="D9" s="276"/>
      <c r="E9" s="276"/>
      <c r="F9" s="230"/>
    </row>
    <row r="10" spans="1:9" ht="8.1" customHeight="1" x14ac:dyDescent="0.25">
      <c r="A10" s="269"/>
      <c r="B10" s="50"/>
      <c r="C10" s="50"/>
      <c r="D10" s="275"/>
      <c r="E10" s="275"/>
    </row>
    <row r="11" spans="1:9" s="2" customFormat="1" ht="20.85" customHeight="1" x14ac:dyDescent="0.25">
      <c r="A11" s="270" t="s">
        <v>14</v>
      </c>
      <c r="B11" s="79"/>
      <c r="C11" s="268" t="s">
        <v>364</v>
      </c>
      <c r="D11" s="276"/>
      <c r="E11" s="276"/>
      <c r="F11" s="230"/>
    </row>
    <row r="12" spans="1:9" s="2" customFormat="1" ht="8.1" customHeight="1" x14ac:dyDescent="0.25">
      <c r="A12" s="270"/>
      <c r="B12" s="79"/>
      <c r="C12" s="276"/>
      <c r="D12" s="276"/>
      <c r="E12" s="276"/>
      <c r="F12" s="230"/>
    </row>
    <row r="13" spans="1:9" s="2" customFormat="1" ht="20.85" customHeight="1" x14ac:dyDescent="0.25">
      <c r="A13" s="270" t="s">
        <v>324</v>
      </c>
      <c r="B13" s="79"/>
      <c r="C13" s="268" t="s">
        <v>365</v>
      </c>
      <c r="D13" s="276"/>
      <c r="E13" s="276"/>
      <c r="F13" s="230"/>
    </row>
    <row r="14" spans="1:9" ht="22.5" customHeight="1" x14ac:dyDescent="0.25">
      <c r="E14" s="275"/>
      <c r="F14" s="275"/>
    </row>
    <row r="15" spans="1:9" ht="22.5" customHeight="1" x14ac:dyDescent="0.25">
      <c r="A15" s="279"/>
      <c r="B15" s="280"/>
      <c r="C15" s="280" t="s">
        <v>80</v>
      </c>
      <c r="D15" s="280"/>
      <c r="E15" s="277"/>
      <c r="F15" s="277"/>
      <c r="G15" s="1"/>
      <c r="H15" s="1"/>
      <c r="I15" s="1"/>
    </row>
    <row r="16" spans="1:9" ht="15" customHeight="1" x14ac:dyDescent="0.25">
      <c r="A16" s="272" t="s">
        <v>81</v>
      </c>
      <c r="B16" s="273" t="s">
        <v>82</v>
      </c>
      <c r="C16" s="273" t="s">
        <v>55</v>
      </c>
      <c r="D16" s="273" t="s">
        <v>83</v>
      </c>
      <c r="E16" s="278"/>
      <c r="F16" s="278"/>
      <c r="G16" s="1"/>
      <c r="H16" s="1"/>
      <c r="I16" s="1"/>
    </row>
    <row r="17" spans="1:9" ht="15" customHeight="1" x14ac:dyDescent="0.25">
      <c r="A17" s="269">
        <v>160118</v>
      </c>
      <c r="B17" s="50" t="s">
        <v>362</v>
      </c>
      <c r="C17" s="50" t="s">
        <v>366</v>
      </c>
      <c r="D17" s="50"/>
      <c r="E17" s="50"/>
      <c r="F17" s="50"/>
      <c r="G17" s="1"/>
      <c r="H17" s="1"/>
      <c r="I17" s="1"/>
    </row>
    <row r="18" spans="1:9" ht="15" customHeight="1" x14ac:dyDescent="0.25">
      <c r="A18" s="269"/>
      <c r="B18" s="50"/>
      <c r="C18" s="50"/>
      <c r="D18" s="50"/>
      <c r="E18" s="50"/>
      <c r="F18" s="50"/>
      <c r="G18" s="1"/>
      <c r="H18" s="1"/>
      <c r="I18" s="1"/>
    </row>
    <row r="19" spans="1:9" ht="15" customHeight="1" x14ac:dyDescent="0.25">
      <c r="A19" s="269"/>
      <c r="B19" s="50"/>
      <c r="C19" s="50"/>
      <c r="D19" s="50"/>
      <c r="E19" s="50"/>
      <c r="F19" s="50"/>
      <c r="G19" s="1"/>
      <c r="H19" s="1"/>
      <c r="I19" s="1"/>
    </row>
    <row r="20" spans="1:9" ht="15" customHeight="1" x14ac:dyDescent="0.25">
      <c r="A20" s="269"/>
      <c r="B20" s="50"/>
      <c r="C20" s="50"/>
      <c r="D20" s="50"/>
      <c r="E20" s="50"/>
      <c r="F20" s="50"/>
      <c r="G20" s="1"/>
      <c r="H20" s="1"/>
      <c r="I20" s="1"/>
    </row>
    <row r="21" spans="1:9" ht="15" customHeight="1" x14ac:dyDescent="0.25">
      <c r="A21" s="269"/>
      <c r="B21" s="50"/>
      <c r="C21" s="50"/>
      <c r="D21" s="50"/>
      <c r="E21" s="50"/>
      <c r="F21" s="50"/>
      <c r="G21" s="1"/>
      <c r="H21" s="1"/>
      <c r="I21" s="1"/>
    </row>
    <row r="22" spans="1:9" ht="15" customHeight="1" x14ac:dyDescent="0.25">
      <c r="A22" s="269"/>
      <c r="B22" s="50"/>
      <c r="C22" s="50"/>
      <c r="D22" s="50"/>
      <c r="E22" s="50"/>
      <c r="F22" s="50"/>
      <c r="G22" s="1"/>
      <c r="H22" s="1"/>
      <c r="I22" s="1"/>
    </row>
    <row r="23" spans="1:9" ht="15" customHeight="1" x14ac:dyDescent="0.25">
      <c r="A23" s="269"/>
      <c r="B23" s="50"/>
      <c r="C23" s="50"/>
      <c r="D23" s="50"/>
      <c r="E23" s="50"/>
      <c r="F23" s="50"/>
      <c r="G23" s="1"/>
      <c r="H23" s="1"/>
      <c r="I23" s="1"/>
    </row>
    <row r="24" spans="1:9" ht="15" customHeight="1" x14ac:dyDescent="0.25">
      <c r="A24" s="269"/>
      <c r="B24" s="50"/>
      <c r="C24" s="50"/>
      <c r="D24" s="50"/>
      <c r="E24" s="50"/>
      <c r="F24" s="50"/>
      <c r="G24" s="1"/>
      <c r="H24" s="1"/>
      <c r="I24" s="1"/>
    </row>
    <row r="25" spans="1:9" ht="15" customHeight="1" x14ac:dyDescent="0.25">
      <c r="A25" s="269"/>
      <c r="B25" s="50"/>
      <c r="C25" s="50"/>
      <c r="D25" s="50"/>
      <c r="E25" s="50"/>
      <c r="F25" s="50"/>
      <c r="G25" s="1"/>
      <c r="H25" s="1"/>
      <c r="I25" s="1"/>
    </row>
    <row r="26" spans="1:9" ht="15" customHeight="1" x14ac:dyDescent="0.25">
      <c r="A26" s="269"/>
      <c r="B26" s="50"/>
      <c r="C26" s="50"/>
      <c r="D26" s="50"/>
      <c r="E26" s="50"/>
      <c r="F26" s="50"/>
      <c r="G26" s="1"/>
      <c r="H26" s="1"/>
      <c r="I26" s="1"/>
    </row>
    <row r="27" spans="1:9" ht="15" customHeight="1" x14ac:dyDescent="0.25">
      <c r="A27" s="269"/>
      <c r="B27" s="50"/>
      <c r="C27" s="50"/>
      <c r="D27" s="50"/>
      <c r="E27" s="50"/>
      <c r="F27" s="50"/>
      <c r="G27" s="1"/>
      <c r="H27" s="1"/>
      <c r="I27" s="1"/>
    </row>
    <row r="28" spans="1:9" ht="15" customHeight="1" x14ac:dyDescent="0.25">
      <c r="A28" s="269"/>
      <c r="B28" s="50"/>
      <c r="C28" s="50"/>
      <c r="D28" s="50"/>
      <c r="E28" s="50"/>
      <c r="F28" s="50"/>
      <c r="G28" s="1"/>
      <c r="H28" s="1"/>
      <c r="I28" s="1"/>
    </row>
    <row r="29" spans="1:9" ht="15" customHeight="1" x14ac:dyDescent="0.25">
      <c r="A29" s="269"/>
      <c r="B29" s="50"/>
      <c r="C29" s="50"/>
      <c r="D29" s="50"/>
      <c r="E29" s="50"/>
      <c r="F29" s="50"/>
      <c r="G29" s="1"/>
      <c r="H29" s="1"/>
      <c r="I29" s="1"/>
    </row>
    <row r="30" spans="1:9" ht="15" customHeight="1" x14ac:dyDescent="0.25">
      <c r="A30" s="269"/>
      <c r="B30" s="50"/>
      <c r="C30" s="50"/>
      <c r="D30" s="50"/>
      <c r="E30" s="50"/>
      <c r="F30" s="50"/>
      <c r="G30" s="1"/>
      <c r="H30" s="1"/>
      <c r="I30" s="1"/>
    </row>
    <row r="31" spans="1:9" ht="15" customHeight="1" x14ac:dyDescent="0.25">
      <c r="A31" s="269"/>
      <c r="B31" s="50"/>
      <c r="C31" s="50"/>
      <c r="D31" s="50"/>
      <c r="E31" s="50"/>
      <c r="F31" s="50"/>
      <c r="G31" s="1"/>
      <c r="H31" s="1"/>
      <c r="I31" s="1"/>
    </row>
    <row r="32" spans="1:9" ht="15" customHeight="1" x14ac:dyDescent="0.25">
      <c r="A32" s="269"/>
      <c r="B32" s="50"/>
      <c r="C32" s="50"/>
      <c r="D32" s="50"/>
      <c r="E32" s="50"/>
      <c r="F32" s="50"/>
      <c r="G32" s="1"/>
      <c r="H32" s="1"/>
      <c r="I32" s="1"/>
    </row>
    <row r="33" spans="1:9" ht="15" customHeight="1" x14ac:dyDescent="0.25">
      <c r="A33" s="269"/>
      <c r="B33" s="50"/>
      <c r="C33" s="50"/>
      <c r="D33" s="50"/>
      <c r="E33" s="50"/>
      <c r="F33" s="50"/>
      <c r="G33" s="1"/>
      <c r="H33" s="1"/>
      <c r="I33" s="1"/>
    </row>
    <row r="34" spans="1:9" ht="15" customHeight="1" x14ac:dyDescent="0.25">
      <c r="A34" s="269"/>
      <c r="B34" s="50"/>
      <c r="C34" s="50"/>
      <c r="D34" s="50"/>
      <c r="E34" s="50"/>
      <c r="F34" s="50"/>
      <c r="G34" s="1"/>
      <c r="H34" s="1"/>
      <c r="I34" s="1"/>
    </row>
    <row r="35" spans="1:9" ht="15" customHeight="1" x14ac:dyDescent="0.25">
      <c r="A35" s="269"/>
      <c r="B35" s="50"/>
      <c r="C35" s="50"/>
      <c r="D35" s="50"/>
      <c r="E35" s="50"/>
      <c r="F35" s="50"/>
      <c r="G35" s="1"/>
      <c r="H35" s="1"/>
      <c r="I35" s="1"/>
    </row>
    <row r="36" spans="1:9" ht="15" customHeight="1" x14ac:dyDescent="0.25">
      <c r="A36" s="269"/>
      <c r="B36" s="50"/>
      <c r="C36" s="50"/>
      <c r="D36" s="50"/>
      <c r="E36" s="50"/>
      <c r="F36" s="50"/>
      <c r="G36" s="1"/>
      <c r="H36" s="1"/>
      <c r="I36" s="1"/>
    </row>
    <row r="37" spans="1:9" ht="15" customHeight="1" x14ac:dyDescent="0.25">
      <c r="A37" s="269"/>
      <c r="B37" s="50"/>
      <c r="C37" s="50"/>
      <c r="D37" s="50"/>
      <c r="E37" s="50"/>
      <c r="F37" s="50"/>
      <c r="G37" s="1"/>
      <c r="H37" s="1"/>
      <c r="I37" s="1"/>
    </row>
    <row r="38" spans="1:9" ht="15" customHeight="1" x14ac:dyDescent="0.25">
      <c r="A38" s="269"/>
      <c r="B38" s="50"/>
      <c r="C38" s="50"/>
      <c r="D38" s="50"/>
      <c r="E38" s="50"/>
      <c r="F38" s="50"/>
      <c r="G38" s="1"/>
      <c r="H38" s="1"/>
      <c r="I38" s="1"/>
    </row>
    <row r="39" spans="1:9" ht="15" customHeight="1" x14ac:dyDescent="0.25">
      <c r="A39" s="269"/>
      <c r="B39" s="50"/>
      <c r="C39" s="50"/>
      <c r="D39" s="50"/>
      <c r="E39" s="50"/>
      <c r="F39" s="50"/>
      <c r="G39" s="1"/>
      <c r="H39" s="1"/>
      <c r="I39" s="1"/>
    </row>
    <row r="40" spans="1:9" ht="15" customHeight="1" x14ac:dyDescent="0.25">
      <c r="A40" s="269"/>
      <c r="B40" s="50"/>
      <c r="C40" s="50"/>
      <c r="D40" s="50"/>
      <c r="E40" s="50"/>
      <c r="F40" s="50"/>
      <c r="G40" s="1"/>
      <c r="H40" s="1"/>
      <c r="I40" s="1"/>
    </row>
    <row r="41" spans="1:9" ht="15" customHeight="1" x14ac:dyDescent="0.25">
      <c r="A41" s="269"/>
      <c r="B41" s="50"/>
      <c r="C41" s="50"/>
      <c r="D41" s="50"/>
      <c r="E41" s="50"/>
      <c r="F41" s="50"/>
      <c r="G41" s="1"/>
      <c r="H41" s="1"/>
      <c r="I41" s="1"/>
    </row>
    <row r="42" spans="1:9" ht="15" customHeight="1" x14ac:dyDescent="0.25">
      <c r="A42" s="269"/>
      <c r="B42" s="50"/>
      <c r="C42" s="50"/>
      <c r="D42" s="50"/>
      <c r="E42" s="50"/>
      <c r="F42" s="50"/>
      <c r="G42" s="1"/>
      <c r="H42" s="1"/>
      <c r="I42" s="1"/>
    </row>
    <row r="43" spans="1:9" ht="15" customHeight="1" x14ac:dyDescent="0.25">
      <c r="A43" s="269"/>
      <c r="B43" s="50"/>
      <c r="C43" s="50"/>
      <c r="D43" s="50"/>
      <c r="E43" s="50"/>
      <c r="F43" s="50"/>
      <c r="G43" s="1"/>
      <c r="H43" s="1"/>
      <c r="I43" s="1"/>
    </row>
    <row r="44" spans="1:9" ht="15" customHeight="1" x14ac:dyDescent="0.25">
      <c r="A44" s="269"/>
      <c r="B44" s="50"/>
      <c r="C44" s="50"/>
      <c r="D44" s="50"/>
      <c r="E44" s="50"/>
      <c r="F44" s="50"/>
      <c r="G44" s="1"/>
      <c r="H44" s="1"/>
      <c r="I44" s="1"/>
    </row>
    <row r="45" spans="1:9" x14ac:dyDescent="0.25">
      <c r="A45" s="269"/>
      <c r="B45" s="50"/>
      <c r="C45" s="50"/>
      <c r="D45" s="50"/>
      <c r="E45" s="50"/>
      <c r="F45" s="50"/>
      <c r="G45" s="1"/>
      <c r="H45" s="1"/>
      <c r="I45" s="1"/>
    </row>
    <row r="46" spans="1:9" x14ac:dyDescent="0.25">
      <c r="A46" s="269"/>
      <c r="B46" s="50"/>
      <c r="C46" s="50"/>
      <c r="D46" s="50"/>
      <c r="E46" s="50"/>
      <c r="F46" s="50"/>
      <c r="G46" s="1"/>
      <c r="H46" s="1"/>
      <c r="I46" s="1"/>
    </row>
    <row r="47" spans="1:9" x14ac:dyDescent="0.25">
      <c r="A47" s="269"/>
      <c r="B47" s="50"/>
      <c r="C47" s="50"/>
      <c r="D47" s="50"/>
      <c r="E47" s="50"/>
      <c r="F47" s="50"/>
      <c r="G47" s="1"/>
      <c r="H47" s="1"/>
      <c r="I47" s="1"/>
    </row>
    <row r="48" spans="1:9" x14ac:dyDescent="0.25">
      <c r="A48" s="269"/>
      <c r="B48" s="50"/>
      <c r="C48" s="50"/>
      <c r="D48" s="50"/>
      <c r="E48" s="50"/>
      <c r="F48" s="50"/>
      <c r="G48" s="1"/>
      <c r="H48" s="1"/>
      <c r="I48" s="1"/>
    </row>
    <row r="49" spans="1:9" x14ac:dyDescent="0.25">
      <c r="A49" s="269"/>
      <c r="B49" s="50"/>
      <c r="C49" s="50"/>
      <c r="D49" s="50"/>
      <c r="E49" s="50"/>
      <c r="F49" s="50"/>
      <c r="G49" s="1"/>
      <c r="H49" s="1"/>
      <c r="I49" s="1"/>
    </row>
    <row r="50" spans="1:9" x14ac:dyDescent="0.25">
      <c r="A50" s="269"/>
      <c r="B50" s="50"/>
      <c r="C50" s="50"/>
      <c r="D50" s="50"/>
      <c r="E50" s="50"/>
      <c r="F50" s="50"/>
      <c r="G50" s="1"/>
      <c r="H50" s="1"/>
      <c r="I50" s="1"/>
    </row>
    <row r="51" spans="1:9" x14ac:dyDescent="0.25">
      <c r="A51" s="269"/>
      <c r="B51" s="50"/>
      <c r="C51" s="50"/>
      <c r="D51" s="50"/>
      <c r="E51" s="50"/>
      <c r="F51" s="50"/>
      <c r="G51" s="1"/>
      <c r="H51" s="1"/>
      <c r="I51" s="1"/>
    </row>
    <row r="52" spans="1:9" x14ac:dyDescent="0.25">
      <c r="A52" s="269"/>
      <c r="B52" s="50"/>
      <c r="C52" s="50"/>
      <c r="D52" s="50"/>
      <c r="E52" s="50"/>
      <c r="F52" s="50"/>
      <c r="G52" s="1"/>
      <c r="H52" s="1"/>
      <c r="I52" s="1"/>
    </row>
    <row r="53" spans="1:9" x14ac:dyDescent="0.25">
      <c r="A53" s="269"/>
      <c r="B53" s="50"/>
      <c r="C53" s="50"/>
      <c r="D53" s="50"/>
      <c r="E53" s="50"/>
      <c r="F53" s="50"/>
      <c r="G53" s="1"/>
      <c r="H53" s="1"/>
      <c r="I53" s="1"/>
    </row>
    <row r="54" spans="1:9" x14ac:dyDescent="0.25">
      <c r="A54" s="269"/>
      <c r="B54" s="50"/>
      <c r="C54" s="50"/>
      <c r="D54" s="50"/>
      <c r="E54" s="50"/>
      <c r="F54" s="50"/>
      <c r="G54" s="1"/>
      <c r="H54" s="1"/>
      <c r="I54" s="1"/>
    </row>
    <row r="55" spans="1:9" x14ac:dyDescent="0.25">
      <c r="A55" s="269"/>
      <c r="B55" s="50"/>
      <c r="C55" s="50"/>
      <c r="D55" s="50"/>
      <c r="E55" s="50"/>
      <c r="F55" s="50"/>
      <c r="G55" s="1"/>
      <c r="H55" s="1"/>
      <c r="I55" s="1"/>
    </row>
    <row r="56" spans="1:9" x14ac:dyDescent="0.25">
      <c r="A56" s="269"/>
      <c r="B56" s="50"/>
      <c r="C56" s="50"/>
      <c r="D56" s="50"/>
      <c r="E56" s="50"/>
      <c r="F56" s="50"/>
      <c r="G56" s="1"/>
      <c r="H56" s="1"/>
      <c r="I56" s="1"/>
    </row>
    <row r="57" spans="1:9" x14ac:dyDescent="0.25">
      <c r="A57" s="269"/>
      <c r="B57" s="50"/>
      <c r="C57" s="50"/>
      <c r="D57" s="50"/>
      <c r="E57" s="50"/>
      <c r="F57" s="50"/>
      <c r="G57" s="1"/>
      <c r="H57" s="1"/>
      <c r="I57" s="1"/>
    </row>
    <row r="58" spans="1:9" x14ac:dyDescent="0.25">
      <c r="A58" s="269"/>
      <c r="B58" s="50"/>
      <c r="C58" s="50"/>
      <c r="D58" s="50"/>
      <c r="E58" s="50"/>
      <c r="F58" s="50"/>
      <c r="G58" s="1"/>
      <c r="H58" s="1"/>
      <c r="I58" s="1"/>
    </row>
    <row r="59" spans="1:9" x14ac:dyDescent="0.25">
      <c r="A59" s="269"/>
      <c r="B59" s="50"/>
      <c r="C59" s="50"/>
      <c r="D59" s="50"/>
      <c r="E59" s="50"/>
      <c r="F59" s="50"/>
      <c r="G59" s="1"/>
      <c r="H59" s="1"/>
      <c r="I59" s="1"/>
    </row>
    <row r="60" spans="1:9" x14ac:dyDescent="0.25">
      <c r="A60" s="269"/>
      <c r="B60" s="50"/>
      <c r="C60" s="50"/>
      <c r="D60" s="50"/>
      <c r="E60" s="50"/>
      <c r="F60" s="50"/>
      <c r="G60" s="1"/>
      <c r="H60" s="1"/>
      <c r="I60" s="1"/>
    </row>
    <row r="61" spans="1:9" x14ac:dyDescent="0.25">
      <c r="A61" s="269"/>
      <c r="B61" s="50"/>
      <c r="C61" s="50"/>
      <c r="D61" s="50"/>
      <c r="E61" s="50"/>
      <c r="F61" s="50"/>
      <c r="G61" s="1"/>
      <c r="H61" s="1"/>
      <c r="I61" s="1"/>
    </row>
    <row r="62" spans="1:9" x14ac:dyDescent="0.25">
      <c r="A62" s="269"/>
      <c r="B62" s="50"/>
      <c r="C62" s="50"/>
      <c r="D62" s="50"/>
      <c r="E62" s="50"/>
      <c r="F62" s="50"/>
      <c r="G62" s="1"/>
      <c r="H62" s="1"/>
      <c r="I62" s="1"/>
    </row>
    <row r="63" spans="1:9" x14ac:dyDescent="0.25">
      <c r="A63" s="269"/>
      <c r="B63" s="50"/>
      <c r="C63" s="50"/>
      <c r="D63" s="50"/>
      <c r="E63" s="50"/>
      <c r="F63" s="50"/>
      <c r="G63" s="1"/>
      <c r="H63" s="1"/>
      <c r="I63" s="1"/>
    </row>
    <row r="64" spans="1:9" x14ac:dyDescent="0.25">
      <c r="A64" s="269"/>
      <c r="B64" s="50"/>
      <c r="C64" s="50"/>
      <c r="D64" s="50"/>
      <c r="E64" s="50"/>
      <c r="F64" s="50"/>
      <c r="G64" s="1"/>
      <c r="H64" s="1"/>
      <c r="I64" s="1"/>
    </row>
    <row r="65" spans="1:9" x14ac:dyDescent="0.25">
      <c r="A65" s="269"/>
      <c r="B65" s="50"/>
      <c r="C65" s="50"/>
      <c r="D65" s="50"/>
      <c r="E65" s="50"/>
      <c r="F65" s="50"/>
      <c r="G65" s="1"/>
      <c r="H65" s="1"/>
      <c r="I65" s="1"/>
    </row>
    <row r="66" spans="1:9" x14ac:dyDescent="0.25">
      <c r="A66" s="269"/>
      <c r="B66" s="50"/>
      <c r="C66" s="50"/>
      <c r="D66" s="50"/>
      <c r="E66" s="50"/>
      <c r="F66" s="50"/>
      <c r="G66" s="1"/>
      <c r="H66" s="1"/>
      <c r="I66" s="1"/>
    </row>
    <row r="67" spans="1:9" x14ac:dyDescent="0.25">
      <c r="A67" s="269"/>
      <c r="B67" s="50"/>
      <c r="C67" s="50"/>
      <c r="D67" s="50"/>
      <c r="E67" s="50"/>
      <c r="F67" s="50"/>
      <c r="G67" s="1"/>
      <c r="H67" s="1"/>
      <c r="I67" s="1"/>
    </row>
    <row r="68" spans="1:9" x14ac:dyDescent="0.25">
      <c r="A68" s="269"/>
      <c r="B68" s="50"/>
      <c r="C68" s="50"/>
      <c r="D68" s="50"/>
      <c r="E68" s="50"/>
      <c r="F68" s="50"/>
      <c r="G68" s="1"/>
      <c r="H68" s="1"/>
      <c r="I68" s="1"/>
    </row>
    <row r="69" spans="1:9" x14ac:dyDescent="0.25">
      <c r="A69" s="269"/>
      <c r="B69" s="50"/>
      <c r="C69" s="50"/>
      <c r="D69" s="50"/>
      <c r="E69" s="50"/>
      <c r="F69" s="50"/>
      <c r="G69" s="1"/>
      <c r="H69" s="1"/>
      <c r="I69" s="1"/>
    </row>
    <row r="70" spans="1:9" x14ac:dyDescent="0.25">
      <c r="A70" s="269"/>
      <c r="B70" s="50"/>
      <c r="C70" s="50"/>
      <c r="D70" s="50"/>
      <c r="E70" s="50"/>
      <c r="F70" s="50"/>
      <c r="G70" s="1"/>
      <c r="H70" s="1"/>
      <c r="I70" s="1"/>
    </row>
    <row r="71" spans="1:9" x14ac:dyDescent="0.25">
      <c r="A71" s="269"/>
      <c r="B71" s="50"/>
      <c r="C71" s="50"/>
      <c r="D71" s="50"/>
      <c r="E71" s="50"/>
      <c r="F71" s="50"/>
      <c r="G71" s="1"/>
      <c r="H71" s="1"/>
      <c r="I71" s="1"/>
    </row>
    <row r="72" spans="1:9" x14ac:dyDescent="0.25">
      <c r="A72" s="269"/>
      <c r="B72" s="50"/>
      <c r="C72" s="50"/>
      <c r="D72" s="50"/>
      <c r="E72" s="50"/>
      <c r="F72" s="50"/>
      <c r="G72" s="1"/>
      <c r="H72" s="1"/>
      <c r="I72" s="1"/>
    </row>
    <row r="73" spans="1:9" x14ac:dyDescent="0.25">
      <c r="A73" s="269"/>
      <c r="B73" s="50"/>
      <c r="C73" s="50"/>
      <c r="D73" s="50"/>
      <c r="E73" s="50"/>
      <c r="F73" s="50"/>
      <c r="G73" s="1"/>
      <c r="H73" s="1"/>
      <c r="I73" s="1"/>
    </row>
    <row r="74" spans="1:9" x14ac:dyDescent="0.25">
      <c r="A74" s="269"/>
      <c r="B74" s="50"/>
      <c r="C74" s="50"/>
      <c r="D74" s="50"/>
      <c r="E74" s="50"/>
      <c r="F74" s="50"/>
      <c r="G74" s="1"/>
      <c r="H74" s="1"/>
      <c r="I74" s="1"/>
    </row>
    <row r="75" spans="1:9" x14ac:dyDescent="0.25">
      <c r="A75" s="269"/>
      <c r="B75" s="50"/>
      <c r="C75" s="50"/>
      <c r="D75" s="50"/>
      <c r="E75" s="50"/>
      <c r="F75" s="50"/>
      <c r="G75" s="1"/>
      <c r="H75" s="1"/>
      <c r="I75" s="1"/>
    </row>
    <row r="76" spans="1:9" x14ac:dyDescent="0.25">
      <c r="A76" s="269"/>
      <c r="B76" s="50"/>
      <c r="C76" s="50"/>
      <c r="D76" s="50"/>
      <c r="E76" s="50"/>
      <c r="F76" s="50"/>
      <c r="G76" s="1"/>
      <c r="H76" s="1"/>
      <c r="I76" s="1"/>
    </row>
    <row r="77" spans="1:9" x14ac:dyDescent="0.25">
      <c r="A77" s="269"/>
      <c r="B77" s="50"/>
      <c r="C77" s="50"/>
      <c r="D77" s="50"/>
      <c r="E77" s="50"/>
      <c r="F77" s="50"/>
      <c r="G77" s="1"/>
      <c r="H77" s="1"/>
      <c r="I77" s="1"/>
    </row>
    <row r="78" spans="1:9" x14ac:dyDescent="0.25">
      <c r="A78" s="269"/>
      <c r="B78" s="50"/>
      <c r="C78" s="50"/>
      <c r="D78" s="50"/>
      <c r="E78" s="50"/>
      <c r="F78" s="50"/>
      <c r="G78" s="1"/>
      <c r="H78" s="1"/>
      <c r="I78" s="1"/>
    </row>
    <row r="79" spans="1:9" x14ac:dyDescent="0.25">
      <c r="A79" s="269"/>
      <c r="B79" s="50"/>
      <c r="C79" s="50"/>
      <c r="D79" s="50"/>
      <c r="E79" s="50"/>
      <c r="F79" s="50"/>
      <c r="G79" s="1"/>
      <c r="H79" s="1"/>
      <c r="I79" s="1"/>
    </row>
    <row r="80" spans="1:9" x14ac:dyDescent="0.25">
      <c r="A80" s="269"/>
      <c r="B80" s="50"/>
      <c r="C80" s="50"/>
      <c r="D80" s="50"/>
      <c r="E80" s="50"/>
      <c r="F80" s="50"/>
      <c r="G80" s="1"/>
      <c r="H80" s="1"/>
      <c r="I80" s="1"/>
    </row>
    <row r="81" spans="1:9" x14ac:dyDescent="0.25">
      <c r="A81" s="269"/>
      <c r="B81" s="50"/>
      <c r="C81" s="50"/>
      <c r="D81" s="50"/>
      <c r="E81" s="50"/>
      <c r="F81" s="50"/>
      <c r="G81" s="1"/>
      <c r="H81" s="1"/>
      <c r="I81" s="1"/>
    </row>
    <row r="82" spans="1:9" x14ac:dyDescent="0.25">
      <c r="A82" s="269"/>
      <c r="B82" s="50"/>
      <c r="C82" s="50"/>
      <c r="D82" s="50"/>
      <c r="E82" s="50"/>
      <c r="F82" s="50"/>
      <c r="G82" s="1"/>
      <c r="H82" s="1"/>
      <c r="I82" s="1"/>
    </row>
    <row r="83" spans="1:9" x14ac:dyDescent="0.25">
      <c r="A83" s="269"/>
      <c r="B83" s="50"/>
      <c r="C83" s="50"/>
      <c r="D83" s="50"/>
      <c r="E83" s="50"/>
      <c r="F83" s="50"/>
      <c r="G83" s="1"/>
      <c r="H83" s="1"/>
      <c r="I83" s="1"/>
    </row>
    <row r="84" spans="1:9" x14ac:dyDescent="0.25">
      <c r="A84" s="269"/>
      <c r="B84" s="50"/>
      <c r="C84" s="50"/>
      <c r="D84" s="50"/>
      <c r="E84" s="50"/>
      <c r="F84" s="50"/>
      <c r="G84" s="1"/>
      <c r="H84" s="1"/>
      <c r="I84" s="1"/>
    </row>
    <row r="85" spans="1:9" x14ac:dyDescent="0.25">
      <c r="A85" s="269"/>
      <c r="B85" s="50"/>
      <c r="C85" s="50"/>
      <c r="D85" s="50"/>
      <c r="E85" s="50"/>
      <c r="F85" s="50"/>
      <c r="G85" s="1"/>
      <c r="H85" s="1"/>
      <c r="I85" s="1"/>
    </row>
    <row r="86" spans="1:9" x14ac:dyDescent="0.25">
      <c r="A86" s="269"/>
      <c r="B86" s="50"/>
      <c r="C86" s="50"/>
      <c r="D86" s="50"/>
      <c r="E86" s="50"/>
      <c r="F86" s="50"/>
      <c r="G86" s="1"/>
      <c r="H86" s="1"/>
      <c r="I86" s="1"/>
    </row>
    <row r="87" spans="1:9" x14ac:dyDescent="0.25">
      <c r="A87" s="269"/>
      <c r="B87" s="50"/>
      <c r="C87" s="50"/>
      <c r="D87" s="50"/>
      <c r="E87" s="50"/>
      <c r="F87" s="50"/>
      <c r="G87" s="1"/>
      <c r="H87" s="1"/>
      <c r="I87" s="1"/>
    </row>
    <row r="88" spans="1:9" x14ac:dyDescent="0.25">
      <c r="A88" s="269"/>
      <c r="B88" s="50"/>
      <c r="C88" s="50"/>
      <c r="D88" s="50"/>
      <c r="E88" s="50"/>
      <c r="F88" s="50"/>
      <c r="G88" s="1"/>
      <c r="H88" s="1"/>
      <c r="I88" s="1"/>
    </row>
    <row r="89" spans="1:9" x14ac:dyDescent="0.25">
      <c r="A89" s="269"/>
      <c r="B89" s="50"/>
      <c r="C89" s="50"/>
      <c r="D89" s="50"/>
      <c r="E89" s="50"/>
      <c r="F89" s="50"/>
      <c r="G89" s="1"/>
      <c r="H89" s="1"/>
      <c r="I89" s="1"/>
    </row>
    <row r="90" spans="1:9" x14ac:dyDescent="0.25">
      <c r="A90" s="269"/>
      <c r="B90" s="50"/>
      <c r="C90" s="50"/>
      <c r="D90" s="50"/>
      <c r="E90" s="50"/>
      <c r="F90" s="50"/>
      <c r="G90" s="1"/>
      <c r="H90" s="1"/>
      <c r="I90" s="1"/>
    </row>
    <row r="91" spans="1:9" x14ac:dyDescent="0.25">
      <c r="A91" s="269"/>
      <c r="B91" s="50"/>
      <c r="C91" s="50"/>
      <c r="D91" s="50"/>
      <c r="E91" s="50"/>
      <c r="F91" s="50"/>
      <c r="G91" s="1"/>
      <c r="H91" s="1"/>
      <c r="I91" s="1"/>
    </row>
    <row r="92" spans="1:9" x14ac:dyDescent="0.25">
      <c r="A92" s="269"/>
      <c r="B92" s="50"/>
      <c r="C92" s="50"/>
      <c r="D92" s="50"/>
      <c r="E92" s="50"/>
      <c r="F92" s="50"/>
      <c r="G92" s="1"/>
      <c r="H92" s="1"/>
      <c r="I92" s="1"/>
    </row>
    <row r="93" spans="1:9" x14ac:dyDescent="0.25">
      <c r="A93" s="269"/>
      <c r="B93" s="50"/>
      <c r="C93" s="50"/>
      <c r="D93" s="50"/>
      <c r="E93" s="50"/>
      <c r="F93" s="50"/>
      <c r="G93" s="1"/>
      <c r="H93" s="1"/>
      <c r="I93" s="1"/>
    </row>
    <row r="94" spans="1:9" x14ac:dyDescent="0.25">
      <c r="A94" s="269"/>
      <c r="B94" s="50"/>
      <c r="C94" s="50"/>
      <c r="D94" s="50"/>
      <c r="E94" s="50"/>
      <c r="F94" s="50"/>
      <c r="G94" s="1"/>
      <c r="H94" s="1"/>
      <c r="I94" s="1"/>
    </row>
    <row r="95" spans="1:9" x14ac:dyDescent="0.25">
      <c r="A95" s="269"/>
      <c r="B95" s="50"/>
      <c r="C95" s="50"/>
      <c r="D95" s="50"/>
      <c r="E95" s="50"/>
      <c r="F95" s="50"/>
      <c r="G95" s="1"/>
      <c r="H95" s="1"/>
      <c r="I95" s="1"/>
    </row>
    <row r="96" spans="1:9" x14ac:dyDescent="0.25">
      <c r="A96" s="269"/>
      <c r="B96" s="50"/>
      <c r="C96" s="50"/>
      <c r="D96" s="50"/>
      <c r="E96" s="50"/>
      <c r="F96" s="50"/>
      <c r="G96" s="1"/>
      <c r="H96" s="1"/>
      <c r="I96" s="1"/>
    </row>
    <row r="97" spans="1:9" x14ac:dyDescent="0.25">
      <c r="A97" s="269"/>
      <c r="B97" s="50"/>
      <c r="C97" s="50"/>
      <c r="D97" s="50"/>
      <c r="E97" s="50"/>
      <c r="F97" s="50"/>
      <c r="G97" s="1"/>
      <c r="H97" s="1"/>
      <c r="I97" s="1"/>
    </row>
    <row r="98" spans="1:9" x14ac:dyDescent="0.25">
      <c r="A98" s="269"/>
      <c r="B98" s="50"/>
      <c r="C98" s="50"/>
      <c r="D98" s="50"/>
      <c r="E98" s="50"/>
      <c r="F98" s="50"/>
      <c r="G98" s="1"/>
      <c r="H98" s="1"/>
      <c r="I98" s="1"/>
    </row>
    <row r="99" spans="1:9" x14ac:dyDescent="0.25">
      <c r="A99" s="269"/>
      <c r="B99" s="50"/>
      <c r="C99" s="50"/>
      <c r="D99" s="50"/>
      <c r="E99" s="50"/>
      <c r="F99" s="50"/>
      <c r="G99" s="1"/>
      <c r="H99" s="1"/>
      <c r="I99" s="1"/>
    </row>
    <row r="100" spans="1:9" x14ac:dyDescent="0.25">
      <c r="A100" s="269"/>
      <c r="B100" s="50"/>
      <c r="C100" s="50"/>
      <c r="D100" s="50"/>
      <c r="E100" s="50"/>
      <c r="F100" s="50"/>
      <c r="G100" s="1"/>
      <c r="H100" s="1"/>
      <c r="I100" s="1"/>
    </row>
    <row r="101" spans="1:9" x14ac:dyDescent="0.25">
      <c r="A101" s="269"/>
      <c r="B101" s="50"/>
      <c r="C101" s="50"/>
      <c r="D101" s="50"/>
      <c r="E101" s="50"/>
      <c r="F101" s="50"/>
      <c r="G101" s="1"/>
      <c r="H101" s="1"/>
      <c r="I101" s="1"/>
    </row>
    <row r="102" spans="1:9" x14ac:dyDescent="0.25">
      <c r="A102" s="269"/>
      <c r="B102" s="50"/>
      <c r="C102" s="50"/>
      <c r="D102" s="50"/>
      <c r="E102" s="50"/>
      <c r="F102" s="50"/>
      <c r="G102" s="1"/>
      <c r="H102" s="1"/>
      <c r="I102" s="1"/>
    </row>
    <row r="103" spans="1:9" x14ac:dyDescent="0.25">
      <c r="A103" s="269"/>
      <c r="B103" s="50"/>
      <c r="C103" s="50"/>
      <c r="D103" s="50"/>
      <c r="E103" s="50"/>
      <c r="F103" s="50"/>
      <c r="G103" s="1"/>
      <c r="H103" s="1"/>
      <c r="I103" s="1"/>
    </row>
    <row r="104" spans="1:9" x14ac:dyDescent="0.25">
      <c r="A104" s="269"/>
      <c r="B104" s="50"/>
      <c r="C104" s="50"/>
      <c r="D104" s="50"/>
      <c r="E104" s="50"/>
      <c r="F104" s="50"/>
      <c r="G104" s="1"/>
      <c r="H104" s="1"/>
      <c r="I104" s="1"/>
    </row>
    <row r="105" spans="1:9" x14ac:dyDescent="0.25">
      <c r="A105" s="269"/>
      <c r="B105" s="50"/>
      <c r="C105" s="50"/>
      <c r="D105" s="50"/>
      <c r="E105" s="50"/>
      <c r="F105" s="50"/>
      <c r="G105" s="1"/>
      <c r="H105" s="1"/>
      <c r="I105" s="1"/>
    </row>
    <row r="106" spans="1:9" x14ac:dyDescent="0.25">
      <c r="A106" s="269"/>
      <c r="B106" s="50"/>
      <c r="C106" s="50"/>
      <c r="D106" s="50"/>
      <c r="E106" s="50"/>
      <c r="F106" s="50"/>
      <c r="G106" s="1"/>
      <c r="H106" s="1"/>
      <c r="I106" s="1"/>
    </row>
    <row r="107" spans="1:9" x14ac:dyDescent="0.25">
      <c r="A107" s="269"/>
      <c r="B107" s="50"/>
      <c r="C107" s="50"/>
      <c r="D107" s="50"/>
      <c r="E107" s="50"/>
      <c r="F107" s="50"/>
      <c r="G107" s="1"/>
      <c r="H107" s="1"/>
      <c r="I107" s="1"/>
    </row>
    <row r="108" spans="1:9" x14ac:dyDescent="0.25">
      <c r="A108" s="269"/>
      <c r="B108" s="50"/>
      <c r="C108" s="50"/>
      <c r="D108" s="50"/>
      <c r="E108" s="50"/>
      <c r="F108" s="50"/>
      <c r="G108" s="1"/>
      <c r="H108" s="1"/>
      <c r="I108" s="1"/>
    </row>
    <row r="109" spans="1:9" x14ac:dyDescent="0.25">
      <c r="A109" s="269"/>
      <c r="B109" s="50"/>
      <c r="C109" s="50"/>
      <c r="D109" s="50"/>
      <c r="E109" s="50"/>
      <c r="F109" s="50"/>
      <c r="G109" s="1"/>
      <c r="H109" s="1"/>
      <c r="I109" s="1"/>
    </row>
    <row r="110" spans="1:9" x14ac:dyDescent="0.25">
      <c r="A110" s="269"/>
      <c r="B110" s="50"/>
      <c r="C110" s="50"/>
      <c r="D110" s="50"/>
      <c r="E110" s="50"/>
      <c r="F110" s="50"/>
      <c r="G110" s="1"/>
      <c r="H110" s="1"/>
      <c r="I110" s="1"/>
    </row>
    <row r="111" spans="1:9" x14ac:dyDescent="0.25">
      <c r="A111" s="269"/>
      <c r="B111" s="50"/>
      <c r="C111" s="50"/>
      <c r="D111" s="50"/>
      <c r="E111" s="50"/>
      <c r="F111" s="50"/>
      <c r="G111" s="1"/>
      <c r="H111" s="1"/>
      <c r="I111" s="1"/>
    </row>
    <row r="112" spans="1:9" x14ac:dyDescent="0.25">
      <c r="A112" s="269"/>
      <c r="B112" s="50"/>
      <c r="C112" s="50"/>
      <c r="D112" s="50"/>
      <c r="E112" s="50"/>
      <c r="F112" s="50"/>
      <c r="G112" s="1"/>
      <c r="H112" s="1"/>
      <c r="I112" s="1"/>
    </row>
    <row r="113" spans="1:9" x14ac:dyDescent="0.25">
      <c r="A113" s="269"/>
      <c r="B113" s="50"/>
      <c r="C113" s="50"/>
      <c r="D113" s="50"/>
      <c r="E113" s="50"/>
      <c r="F113" s="50"/>
      <c r="G113" s="1"/>
      <c r="H113" s="1"/>
      <c r="I113" s="1"/>
    </row>
    <row r="114" spans="1:9" x14ac:dyDescent="0.25">
      <c r="A114" s="269"/>
      <c r="B114" s="50"/>
      <c r="C114" s="50"/>
      <c r="D114" s="50"/>
      <c r="E114" s="50"/>
      <c r="F114" s="50"/>
      <c r="G114" s="1"/>
      <c r="H114" s="1"/>
      <c r="I114" s="1"/>
    </row>
    <row r="115" spans="1:9" x14ac:dyDescent="0.25">
      <c r="A115" s="269"/>
      <c r="B115" s="50"/>
      <c r="C115" s="50"/>
      <c r="D115" s="50"/>
      <c r="E115" s="50"/>
      <c r="F115" s="50"/>
      <c r="G115" s="1"/>
      <c r="H115" s="1"/>
      <c r="I115" s="1"/>
    </row>
    <row r="116" spans="1:9" x14ac:dyDescent="0.25">
      <c r="A116" s="269"/>
      <c r="B116" s="50"/>
      <c r="C116" s="50"/>
      <c r="D116" s="50"/>
      <c r="E116" s="50"/>
      <c r="F116" s="50"/>
      <c r="G116" s="1"/>
      <c r="H116" s="1"/>
      <c r="I116" s="1"/>
    </row>
    <row r="117" spans="1:9" x14ac:dyDescent="0.25">
      <c r="A117" s="269"/>
      <c r="B117" s="50"/>
      <c r="C117" s="50"/>
      <c r="D117" s="50"/>
      <c r="E117" s="50"/>
      <c r="F117" s="50"/>
      <c r="G117" s="1"/>
      <c r="H117" s="1"/>
      <c r="I117" s="1"/>
    </row>
    <row r="118" spans="1:9" x14ac:dyDescent="0.25">
      <c r="A118" s="269"/>
      <c r="B118" s="50"/>
      <c r="C118" s="50"/>
      <c r="D118" s="50"/>
      <c r="E118" s="50"/>
      <c r="F118" s="50"/>
      <c r="G118" s="1"/>
      <c r="H118" s="1"/>
      <c r="I118" s="1"/>
    </row>
    <row r="119" spans="1:9" x14ac:dyDescent="0.25">
      <c r="A119" s="269"/>
      <c r="B119" s="50"/>
      <c r="C119" s="50"/>
      <c r="D119" s="50"/>
      <c r="E119" s="50"/>
      <c r="F119" s="50"/>
      <c r="G119" s="1"/>
      <c r="H119" s="1"/>
      <c r="I119" s="1"/>
    </row>
    <row r="120" spans="1:9" x14ac:dyDescent="0.25">
      <c r="A120" s="269"/>
      <c r="B120" s="50"/>
      <c r="C120" s="50"/>
      <c r="D120" s="50"/>
      <c r="E120" s="50"/>
      <c r="F120" s="50"/>
      <c r="G120" s="1"/>
      <c r="H120" s="1"/>
      <c r="I120" s="1"/>
    </row>
    <row r="121" spans="1:9" x14ac:dyDescent="0.25">
      <c r="A121" s="269"/>
      <c r="B121" s="50"/>
      <c r="C121" s="50"/>
      <c r="D121" s="50"/>
      <c r="E121" s="50"/>
      <c r="F121" s="50"/>
      <c r="G121" s="1"/>
      <c r="H121" s="1"/>
      <c r="I121" s="1"/>
    </row>
    <row r="122" spans="1:9" x14ac:dyDescent="0.25">
      <c r="A122" s="269"/>
      <c r="B122" s="50"/>
      <c r="C122" s="50"/>
      <c r="D122" s="50"/>
      <c r="E122" s="50"/>
      <c r="F122" s="50"/>
      <c r="G122" s="1"/>
      <c r="H122" s="1"/>
      <c r="I122" s="1"/>
    </row>
    <row r="123" spans="1:9" x14ac:dyDescent="0.25">
      <c r="A123" s="269"/>
      <c r="B123" s="50"/>
      <c r="C123" s="50"/>
      <c r="D123" s="50"/>
      <c r="E123" s="50"/>
      <c r="F123" s="50"/>
      <c r="G123" s="1"/>
      <c r="H123" s="1"/>
      <c r="I123" s="1"/>
    </row>
    <row r="124" spans="1:9" x14ac:dyDescent="0.25">
      <c r="A124" s="269"/>
      <c r="B124" s="50"/>
      <c r="C124" s="50"/>
      <c r="D124" s="50"/>
      <c r="E124" s="50"/>
      <c r="F124" s="50"/>
      <c r="G124" s="1"/>
      <c r="H124" s="1"/>
      <c r="I124" s="1"/>
    </row>
    <row r="125" spans="1:9" x14ac:dyDescent="0.25">
      <c r="A125" s="269"/>
      <c r="B125" s="50"/>
      <c r="C125" s="50"/>
      <c r="D125" s="50"/>
      <c r="E125" s="50"/>
      <c r="F125" s="50"/>
      <c r="G125" s="1"/>
      <c r="H125" s="1"/>
      <c r="I125" s="1"/>
    </row>
    <row r="126" spans="1:9" x14ac:dyDescent="0.25">
      <c r="A126" s="269"/>
      <c r="B126" s="50"/>
      <c r="C126" s="50"/>
      <c r="D126" s="50"/>
      <c r="E126" s="50"/>
      <c r="F126" s="50"/>
      <c r="G126" s="1"/>
      <c r="H126" s="1"/>
      <c r="I126" s="1"/>
    </row>
    <row r="127" spans="1:9" x14ac:dyDescent="0.25">
      <c r="A127" s="269"/>
      <c r="B127" s="50"/>
      <c r="C127" s="50"/>
      <c r="D127" s="50"/>
      <c r="E127" s="50"/>
      <c r="F127" s="50"/>
      <c r="G127" s="1"/>
      <c r="H127" s="1"/>
      <c r="I127" s="1"/>
    </row>
    <row r="128" spans="1:9" x14ac:dyDescent="0.25">
      <c r="A128" s="269"/>
      <c r="B128" s="50"/>
      <c r="C128" s="50"/>
      <c r="D128" s="50"/>
      <c r="E128" s="50"/>
      <c r="F128" s="50"/>
      <c r="G128" s="1"/>
      <c r="H128" s="1"/>
      <c r="I128" s="1"/>
    </row>
    <row r="129" spans="1:9" x14ac:dyDescent="0.25">
      <c r="A129" s="269"/>
      <c r="B129" s="50"/>
      <c r="C129" s="50"/>
      <c r="D129" s="50"/>
      <c r="E129" s="50"/>
      <c r="F129" s="50"/>
      <c r="G129" s="1"/>
      <c r="H129" s="1"/>
      <c r="I129" s="1"/>
    </row>
    <row r="130" spans="1:9" x14ac:dyDescent="0.25">
      <c r="A130" s="269"/>
      <c r="B130" s="50"/>
      <c r="C130" s="50"/>
      <c r="D130" s="50"/>
      <c r="E130" s="50"/>
      <c r="F130" s="50"/>
      <c r="G130" s="1"/>
      <c r="H130" s="1"/>
      <c r="I130" s="1"/>
    </row>
    <row r="131" spans="1:9" x14ac:dyDescent="0.25">
      <c r="A131" s="269"/>
      <c r="B131" s="50"/>
      <c r="C131" s="50"/>
      <c r="D131" s="50"/>
      <c r="E131" s="50"/>
      <c r="F131" s="50"/>
      <c r="G131" s="1"/>
      <c r="H131" s="1"/>
      <c r="I131" s="1"/>
    </row>
    <row r="132" spans="1:9" x14ac:dyDescent="0.25">
      <c r="A132" s="269"/>
      <c r="B132" s="50"/>
      <c r="C132" s="50"/>
      <c r="D132" s="50"/>
      <c r="E132" s="50"/>
      <c r="F132" s="50"/>
      <c r="G132" s="1"/>
      <c r="H132" s="1"/>
      <c r="I132" s="1"/>
    </row>
    <row r="133" spans="1:9" x14ac:dyDescent="0.25">
      <c r="A133" s="269"/>
      <c r="B133" s="50"/>
      <c r="C133" s="50"/>
      <c r="D133" s="50"/>
      <c r="E133" s="50"/>
      <c r="F133" s="50"/>
      <c r="G133" s="1"/>
      <c r="H133" s="1"/>
      <c r="I133" s="1"/>
    </row>
    <row r="134" spans="1:9" x14ac:dyDescent="0.25">
      <c r="A134" s="269"/>
      <c r="B134" s="50"/>
      <c r="C134" s="50"/>
      <c r="D134" s="50"/>
      <c r="E134" s="50"/>
      <c r="F134" s="50"/>
      <c r="G134" s="1"/>
      <c r="H134" s="1"/>
      <c r="I134" s="1"/>
    </row>
    <row r="135" spans="1:9" x14ac:dyDescent="0.25">
      <c r="A135" s="269"/>
      <c r="B135" s="50"/>
      <c r="C135" s="50"/>
      <c r="D135" s="50"/>
      <c r="E135" s="50"/>
      <c r="F135" s="50"/>
      <c r="G135" s="1"/>
      <c r="H135" s="1"/>
      <c r="I135" s="1"/>
    </row>
    <row r="136" spans="1:9" x14ac:dyDescent="0.25">
      <c r="A136" s="269"/>
      <c r="B136" s="50"/>
      <c r="C136" s="50"/>
      <c r="D136" s="50"/>
      <c r="E136" s="50"/>
      <c r="F136" s="50"/>
      <c r="G136" s="1"/>
      <c r="H136" s="1"/>
      <c r="I136" s="1"/>
    </row>
    <row r="137" spans="1:9" x14ac:dyDescent="0.25">
      <c r="A137" s="269"/>
      <c r="B137" s="50"/>
      <c r="C137" s="50"/>
      <c r="D137" s="50"/>
      <c r="E137" s="50"/>
      <c r="F137" s="50"/>
      <c r="G137" s="1"/>
      <c r="H137" s="1"/>
      <c r="I137" s="1"/>
    </row>
    <row r="138" spans="1:9" x14ac:dyDescent="0.25">
      <c r="A138" s="269"/>
      <c r="B138" s="50"/>
      <c r="C138" s="50"/>
      <c r="D138" s="50"/>
      <c r="E138" s="50"/>
      <c r="F138" s="50"/>
      <c r="G138" s="1"/>
      <c r="H138" s="1"/>
      <c r="I138" s="1"/>
    </row>
    <row r="139" spans="1:9" x14ac:dyDescent="0.25">
      <c r="A139" s="269"/>
      <c r="B139" s="50"/>
      <c r="C139" s="50"/>
      <c r="D139" s="50"/>
      <c r="E139" s="50"/>
      <c r="F139" s="50"/>
      <c r="G139" s="1"/>
      <c r="H139" s="1"/>
      <c r="I139" s="1"/>
    </row>
    <row r="140" spans="1:9" x14ac:dyDescent="0.25">
      <c r="A140" s="269"/>
      <c r="B140" s="50"/>
      <c r="C140" s="50"/>
      <c r="D140" s="50"/>
      <c r="E140" s="50"/>
      <c r="F140" s="50"/>
      <c r="G140" s="1"/>
      <c r="H140" s="1"/>
      <c r="I140" s="1"/>
    </row>
    <row r="141" spans="1:9" x14ac:dyDescent="0.25">
      <c r="A141" s="269"/>
      <c r="B141" s="50"/>
      <c r="C141" s="50"/>
      <c r="D141" s="50"/>
      <c r="E141" s="50"/>
      <c r="F141" s="50"/>
      <c r="G141" s="1"/>
      <c r="H141" s="1"/>
      <c r="I141" s="1"/>
    </row>
    <row r="142" spans="1:9" x14ac:dyDescent="0.25">
      <c r="A142" s="269"/>
      <c r="B142" s="50"/>
      <c r="C142" s="50"/>
      <c r="D142" s="50"/>
      <c r="E142" s="50"/>
      <c r="F142" s="50"/>
      <c r="G142" s="1"/>
      <c r="H142" s="1"/>
      <c r="I142" s="1"/>
    </row>
    <row r="143" spans="1:9" x14ac:dyDescent="0.25">
      <c r="A143" s="269"/>
      <c r="B143" s="50"/>
      <c r="C143" s="50"/>
      <c r="D143" s="50"/>
      <c r="E143" s="50"/>
      <c r="F143" s="50"/>
      <c r="G143" s="1"/>
      <c r="H143" s="1"/>
      <c r="I143" s="1"/>
    </row>
    <row r="144" spans="1:9" x14ac:dyDescent="0.25">
      <c r="A144" s="269"/>
      <c r="B144" s="50"/>
      <c r="C144" s="50"/>
      <c r="D144" s="50"/>
      <c r="E144" s="50"/>
      <c r="F144" s="50"/>
      <c r="G144" s="1"/>
      <c r="H144" s="1"/>
      <c r="I144" s="1"/>
    </row>
    <row r="145" spans="1:9" x14ac:dyDescent="0.25">
      <c r="A145" s="269"/>
      <c r="B145" s="50"/>
      <c r="C145" s="50"/>
      <c r="D145" s="50"/>
      <c r="E145" s="50"/>
      <c r="F145" s="50"/>
      <c r="G145" s="1"/>
      <c r="H145" s="1"/>
      <c r="I145" s="1"/>
    </row>
    <row r="146" spans="1:9" x14ac:dyDescent="0.25">
      <c r="A146" s="269"/>
      <c r="B146" s="50"/>
      <c r="C146" s="50"/>
      <c r="D146" s="50"/>
      <c r="E146" s="50"/>
      <c r="F146" s="50"/>
      <c r="G146" s="1"/>
      <c r="H146" s="1"/>
      <c r="I146" s="1"/>
    </row>
    <row r="147" spans="1:9" x14ac:dyDescent="0.25">
      <c r="A147" s="269"/>
      <c r="B147" s="50"/>
      <c r="C147" s="50"/>
      <c r="D147" s="50"/>
      <c r="E147" s="50"/>
      <c r="F147" s="50"/>
      <c r="G147" s="1"/>
      <c r="H147" s="1"/>
      <c r="I147" s="1"/>
    </row>
    <row r="148" spans="1:9" x14ac:dyDescent="0.25">
      <c r="A148" s="269"/>
      <c r="B148" s="50"/>
      <c r="C148" s="50"/>
      <c r="D148" s="50"/>
      <c r="E148" s="50"/>
      <c r="F148" s="50"/>
      <c r="G148" s="1"/>
      <c r="H148" s="1"/>
      <c r="I148" s="1"/>
    </row>
    <row r="149" spans="1:9" x14ac:dyDescent="0.25">
      <c r="A149" s="269"/>
      <c r="B149" s="50"/>
      <c r="C149" s="50"/>
      <c r="D149" s="50"/>
      <c r="E149" s="50"/>
      <c r="F149" s="50"/>
      <c r="G149" s="1"/>
      <c r="H149" s="1"/>
      <c r="I149" s="1"/>
    </row>
    <row r="150" spans="1:9" x14ac:dyDescent="0.25">
      <c r="A150" s="269"/>
      <c r="B150" s="50"/>
      <c r="C150" s="50"/>
      <c r="D150" s="50"/>
      <c r="E150" s="50"/>
      <c r="F150" s="50"/>
      <c r="G150" s="1"/>
      <c r="H150" s="1"/>
      <c r="I150" s="1"/>
    </row>
    <row r="151" spans="1:9" x14ac:dyDescent="0.25">
      <c r="A151" s="269"/>
      <c r="B151" s="50"/>
      <c r="C151" s="50"/>
      <c r="D151" s="50"/>
      <c r="E151" s="50"/>
      <c r="F151" s="50"/>
      <c r="G151" s="1"/>
      <c r="H151" s="1"/>
      <c r="I151" s="1"/>
    </row>
    <row r="152" spans="1:9" x14ac:dyDescent="0.25">
      <c r="A152" s="269"/>
      <c r="B152" s="50"/>
      <c r="C152" s="50"/>
      <c r="D152" s="50"/>
      <c r="E152" s="50"/>
      <c r="F152" s="50"/>
      <c r="G152" s="1"/>
      <c r="H152" s="1"/>
      <c r="I152" s="1"/>
    </row>
    <row r="153" spans="1:9" x14ac:dyDescent="0.25">
      <c r="A153" s="269"/>
      <c r="B153" s="50"/>
      <c r="C153" s="50"/>
      <c r="D153" s="50"/>
      <c r="E153" s="50"/>
      <c r="F153" s="50"/>
      <c r="G153" s="1"/>
      <c r="H153" s="1"/>
      <c r="I153" s="1"/>
    </row>
    <row r="154" spans="1:9" x14ac:dyDescent="0.25">
      <c r="A154" s="269"/>
      <c r="B154" s="50"/>
      <c r="C154" s="50"/>
      <c r="D154" s="50"/>
      <c r="E154" s="50"/>
      <c r="F154" s="50"/>
      <c r="G154" s="1"/>
      <c r="H154" s="1"/>
      <c r="I154" s="1"/>
    </row>
    <row r="155" spans="1:9" x14ac:dyDescent="0.25">
      <c r="A155" s="269"/>
      <c r="B155" s="50"/>
      <c r="C155" s="50"/>
      <c r="D155" s="50"/>
      <c r="E155" s="50"/>
      <c r="F155" s="50"/>
      <c r="G155" s="1"/>
      <c r="H155" s="1"/>
      <c r="I155" s="1"/>
    </row>
    <row r="156" spans="1:9" x14ac:dyDescent="0.25">
      <c r="A156" s="269"/>
      <c r="B156" s="50"/>
      <c r="C156" s="50"/>
      <c r="D156" s="50"/>
      <c r="E156" s="50"/>
      <c r="F156" s="50"/>
      <c r="G156" s="1"/>
      <c r="H156" s="1"/>
      <c r="I156" s="1"/>
    </row>
    <row r="157" spans="1:9" x14ac:dyDescent="0.25">
      <c r="A157" s="269"/>
      <c r="B157" s="50"/>
      <c r="C157" s="50"/>
      <c r="D157" s="50"/>
      <c r="E157" s="50"/>
      <c r="F157" s="50"/>
      <c r="G157" s="1"/>
      <c r="H157" s="1"/>
      <c r="I157" s="1"/>
    </row>
    <row r="158" spans="1:9" x14ac:dyDescent="0.25">
      <c r="A158" s="269"/>
      <c r="B158" s="50"/>
      <c r="C158" s="50"/>
      <c r="D158" s="50"/>
      <c r="E158" s="50"/>
      <c r="F158" s="50"/>
      <c r="G158" s="1"/>
      <c r="H158" s="1"/>
      <c r="I158" s="1"/>
    </row>
    <row r="159" spans="1:9" x14ac:dyDescent="0.25">
      <c r="A159" s="269"/>
      <c r="B159" s="50"/>
      <c r="C159" s="50"/>
      <c r="D159" s="50"/>
      <c r="E159" s="50"/>
      <c r="F159" s="50"/>
      <c r="G159" s="1"/>
      <c r="H159" s="1"/>
      <c r="I159" s="1"/>
    </row>
    <row r="160" spans="1:9" x14ac:dyDescent="0.25">
      <c r="A160" s="269"/>
      <c r="B160" s="50"/>
      <c r="C160" s="50"/>
      <c r="D160" s="50"/>
      <c r="E160" s="50"/>
      <c r="F160" s="50"/>
      <c r="G160" s="1"/>
      <c r="H160" s="1"/>
      <c r="I160" s="1"/>
    </row>
    <row r="161" spans="1:9" x14ac:dyDescent="0.25">
      <c r="A161" s="269"/>
      <c r="B161" s="50"/>
      <c r="C161" s="50"/>
      <c r="D161" s="50"/>
      <c r="E161" s="50"/>
      <c r="F161" s="50"/>
      <c r="G161" s="1"/>
      <c r="H161" s="1"/>
      <c r="I161" s="1"/>
    </row>
    <row r="162" spans="1:9" x14ac:dyDescent="0.25">
      <c r="A162" s="269"/>
      <c r="B162" s="50"/>
      <c r="C162" s="50"/>
      <c r="D162" s="50"/>
      <c r="E162" s="50"/>
      <c r="F162" s="50"/>
      <c r="G162" s="1"/>
      <c r="H162" s="1"/>
      <c r="I162" s="1"/>
    </row>
    <row r="163" spans="1:9" x14ac:dyDescent="0.25">
      <c r="A163" s="269"/>
      <c r="B163" s="50"/>
      <c r="C163" s="50"/>
      <c r="D163" s="50"/>
      <c r="E163" s="50"/>
      <c r="F163" s="50"/>
      <c r="G163" s="1"/>
      <c r="H163" s="1"/>
      <c r="I163" s="1"/>
    </row>
    <row r="164" spans="1:9" x14ac:dyDescent="0.25">
      <c r="A164" s="269"/>
      <c r="B164" s="50"/>
      <c r="C164" s="50"/>
      <c r="D164" s="50"/>
      <c r="E164" s="50"/>
      <c r="F164" s="50"/>
      <c r="G164" s="1"/>
      <c r="H164" s="1"/>
      <c r="I164" s="1"/>
    </row>
    <row r="165" spans="1:9" x14ac:dyDescent="0.25">
      <c r="A165" s="269"/>
      <c r="B165" s="50"/>
      <c r="C165" s="50"/>
      <c r="D165" s="50"/>
      <c r="E165" s="50"/>
      <c r="F165" s="50"/>
      <c r="G165" s="1"/>
      <c r="H165" s="1"/>
      <c r="I165" s="1"/>
    </row>
    <row r="166" spans="1:9" x14ac:dyDescent="0.25">
      <c r="A166" s="269"/>
      <c r="B166" s="50"/>
      <c r="C166" s="50"/>
      <c r="D166" s="50"/>
      <c r="E166" s="50"/>
      <c r="F166" s="50"/>
      <c r="G166" s="1"/>
      <c r="H166" s="1"/>
      <c r="I166" s="1"/>
    </row>
    <row r="167" spans="1:9" x14ac:dyDescent="0.25">
      <c r="A167" s="269"/>
      <c r="B167" s="50"/>
      <c r="C167" s="50"/>
      <c r="D167" s="50"/>
      <c r="E167" s="50"/>
      <c r="F167" s="50"/>
      <c r="G167" s="1"/>
      <c r="H167" s="1"/>
      <c r="I167" s="1"/>
    </row>
    <row r="168" spans="1:9" x14ac:dyDescent="0.25">
      <c r="A168" s="269"/>
      <c r="B168" s="50"/>
      <c r="C168" s="50"/>
      <c r="D168" s="50"/>
      <c r="E168" s="50"/>
      <c r="F168" s="50"/>
      <c r="G168" s="1"/>
      <c r="H168" s="1"/>
      <c r="I168" s="1"/>
    </row>
    <row r="169" spans="1:9" x14ac:dyDescent="0.25">
      <c r="A169" s="269"/>
      <c r="B169" s="50"/>
      <c r="C169" s="50"/>
      <c r="D169" s="50"/>
      <c r="E169" s="50"/>
      <c r="F169" s="50"/>
      <c r="G169" s="1"/>
      <c r="H169" s="1"/>
      <c r="I169" s="1"/>
    </row>
    <row r="170" spans="1:9" x14ac:dyDescent="0.25">
      <c r="A170" s="269"/>
      <c r="B170" s="50"/>
      <c r="C170" s="50"/>
      <c r="D170" s="50"/>
      <c r="E170" s="50"/>
      <c r="F170" s="50"/>
      <c r="G170" s="1"/>
      <c r="H170" s="1"/>
      <c r="I170" s="1"/>
    </row>
    <row r="171" spans="1:9" x14ac:dyDescent="0.25">
      <c r="A171" s="269"/>
      <c r="B171" s="50"/>
      <c r="C171" s="50"/>
      <c r="D171" s="50"/>
      <c r="E171" s="50"/>
      <c r="F171" s="50"/>
      <c r="G171" s="1"/>
      <c r="H171" s="1"/>
      <c r="I171" s="1"/>
    </row>
    <row r="172" spans="1:9" x14ac:dyDescent="0.25">
      <c r="A172" s="269"/>
      <c r="B172" s="50"/>
      <c r="C172" s="50"/>
      <c r="D172" s="50"/>
      <c r="E172" s="50"/>
      <c r="F172" s="50"/>
      <c r="G172" s="1"/>
      <c r="H172" s="1"/>
      <c r="I172" s="1"/>
    </row>
    <row r="173" spans="1:9" x14ac:dyDescent="0.25">
      <c r="A173" s="269"/>
      <c r="B173" s="50"/>
      <c r="C173" s="50"/>
      <c r="D173" s="50"/>
      <c r="E173" s="50"/>
      <c r="F173" s="50"/>
      <c r="G173" s="1"/>
      <c r="H173" s="1"/>
      <c r="I173" s="1"/>
    </row>
    <row r="174" spans="1:9" x14ac:dyDescent="0.25">
      <c r="A174" s="269"/>
      <c r="B174" s="50"/>
      <c r="C174" s="50"/>
      <c r="D174" s="50"/>
      <c r="E174" s="50"/>
      <c r="F174" s="50"/>
      <c r="G174" s="1"/>
      <c r="H174" s="1"/>
      <c r="I174" s="1"/>
    </row>
    <row r="175" spans="1:9" x14ac:dyDescent="0.25">
      <c r="A175" s="269"/>
      <c r="B175" s="50"/>
      <c r="C175" s="50"/>
      <c r="D175" s="50"/>
      <c r="E175" s="50"/>
      <c r="F175" s="50"/>
      <c r="G175" s="1"/>
      <c r="H175" s="1"/>
      <c r="I175" s="1"/>
    </row>
    <row r="176" spans="1:9" x14ac:dyDescent="0.25">
      <c r="A176" s="269"/>
      <c r="B176" s="50"/>
      <c r="C176" s="50"/>
      <c r="D176" s="50"/>
      <c r="E176" s="50"/>
      <c r="F176" s="50"/>
      <c r="G176" s="1"/>
      <c r="H176" s="1"/>
      <c r="I176" s="1"/>
    </row>
    <row r="177" spans="1:9" x14ac:dyDescent="0.25">
      <c r="A177" s="269"/>
      <c r="B177" s="50"/>
      <c r="C177" s="50"/>
      <c r="D177" s="50"/>
      <c r="E177" s="50"/>
      <c r="F177" s="50"/>
      <c r="G177" s="1"/>
      <c r="H177" s="1"/>
      <c r="I177" s="1"/>
    </row>
    <row r="178" spans="1:9" x14ac:dyDescent="0.25">
      <c r="A178" s="269"/>
      <c r="B178" s="50"/>
      <c r="C178" s="50"/>
      <c r="D178" s="50"/>
      <c r="E178" s="50"/>
      <c r="F178" s="50"/>
      <c r="G178" s="1"/>
      <c r="H178" s="1"/>
      <c r="I178" s="1"/>
    </row>
    <row r="179" spans="1:9" x14ac:dyDescent="0.25">
      <c r="A179" s="269"/>
      <c r="B179" s="50"/>
      <c r="C179" s="50"/>
      <c r="D179" s="50"/>
      <c r="E179" s="50"/>
      <c r="F179" s="50"/>
      <c r="G179" s="1"/>
      <c r="H179" s="1"/>
      <c r="I179" s="1"/>
    </row>
    <row r="180" spans="1:9" x14ac:dyDescent="0.25">
      <c r="A180" s="269"/>
      <c r="B180" s="50"/>
      <c r="C180" s="50"/>
      <c r="D180" s="50"/>
      <c r="E180" s="50"/>
      <c r="F180" s="50"/>
      <c r="G180" s="1"/>
      <c r="H180" s="1"/>
      <c r="I180" s="1"/>
    </row>
    <row r="181" spans="1:9" x14ac:dyDescent="0.25">
      <c r="A181" s="269"/>
      <c r="B181" s="50"/>
      <c r="C181" s="50"/>
      <c r="D181" s="50"/>
      <c r="E181" s="50"/>
      <c r="F181" s="50"/>
      <c r="G181" s="1"/>
      <c r="H181" s="1"/>
      <c r="I181" s="1"/>
    </row>
    <row r="182" spans="1:9" x14ac:dyDescent="0.25">
      <c r="A182" s="269"/>
      <c r="B182" s="50"/>
      <c r="C182" s="50"/>
      <c r="D182" s="50"/>
      <c r="E182" s="50"/>
      <c r="F182" s="50"/>
      <c r="G182" s="1"/>
      <c r="H182" s="1"/>
      <c r="I182" s="1"/>
    </row>
    <row r="183" spans="1:9" x14ac:dyDescent="0.25">
      <c r="A183" s="269"/>
      <c r="B183" s="50"/>
      <c r="C183" s="50"/>
      <c r="D183" s="50"/>
      <c r="E183" s="50"/>
      <c r="F183" s="50"/>
      <c r="G183" s="1"/>
      <c r="H183" s="1"/>
      <c r="I183" s="1"/>
    </row>
    <row r="184" spans="1:9" x14ac:dyDescent="0.25">
      <c r="A184" s="269"/>
      <c r="B184" s="50"/>
      <c r="C184" s="50"/>
      <c r="D184" s="50"/>
      <c r="E184" s="50"/>
      <c r="F184" s="50"/>
      <c r="G184" s="1"/>
      <c r="H184" s="1"/>
      <c r="I184" s="1"/>
    </row>
    <row r="185" spans="1:9" x14ac:dyDescent="0.25">
      <c r="A185" s="269"/>
      <c r="B185" s="50"/>
      <c r="C185" s="50"/>
      <c r="D185" s="50"/>
      <c r="E185" s="50"/>
      <c r="F185" s="50"/>
      <c r="G185" s="1"/>
      <c r="H185" s="1"/>
      <c r="I185" s="1"/>
    </row>
    <row r="186" spans="1:9" x14ac:dyDescent="0.25">
      <c r="A186" s="269"/>
      <c r="B186" s="50"/>
      <c r="C186" s="50"/>
      <c r="D186" s="50"/>
      <c r="E186" s="50"/>
      <c r="F186" s="50"/>
      <c r="G186" s="1"/>
      <c r="H186" s="1"/>
      <c r="I186" s="1"/>
    </row>
    <row r="187" spans="1:9" x14ac:dyDescent="0.25">
      <c r="A187" s="269"/>
      <c r="B187" s="50"/>
      <c r="C187" s="50"/>
      <c r="D187" s="50"/>
      <c r="E187" s="50"/>
      <c r="F187" s="50"/>
      <c r="G187" s="1"/>
      <c r="H187" s="1"/>
      <c r="I187" s="1"/>
    </row>
    <row r="188" spans="1:9" x14ac:dyDescent="0.25">
      <c r="A188" s="269"/>
      <c r="B188" s="50"/>
      <c r="C188" s="50"/>
      <c r="D188" s="50"/>
      <c r="E188" s="50"/>
      <c r="F188" s="50"/>
      <c r="G188" s="1"/>
      <c r="H188" s="1"/>
      <c r="I188" s="1"/>
    </row>
    <row r="189" spans="1:9" x14ac:dyDescent="0.25">
      <c r="A189" s="269"/>
      <c r="B189" s="50"/>
      <c r="C189" s="50"/>
      <c r="D189" s="50"/>
      <c r="E189" s="50"/>
      <c r="F189" s="50"/>
      <c r="G189" s="1"/>
      <c r="H189" s="1"/>
      <c r="I189" s="1"/>
    </row>
    <row r="190" spans="1:9" x14ac:dyDescent="0.25">
      <c r="A190" s="269"/>
      <c r="B190" s="50"/>
      <c r="C190" s="50"/>
      <c r="D190" s="50"/>
      <c r="E190" s="50"/>
      <c r="F190" s="50"/>
      <c r="G190" s="1"/>
      <c r="H190" s="1"/>
      <c r="I190" s="1"/>
    </row>
    <row r="191" spans="1:9" x14ac:dyDescent="0.25">
      <c r="A191" s="269"/>
      <c r="B191" s="50"/>
      <c r="C191" s="50"/>
      <c r="D191" s="50"/>
      <c r="E191" s="50"/>
      <c r="F191" s="50"/>
      <c r="G191" s="1"/>
      <c r="H191" s="1"/>
      <c r="I191" s="1"/>
    </row>
    <row r="192" spans="1:9" x14ac:dyDescent="0.25">
      <c r="A192" s="269"/>
      <c r="B192" s="50"/>
      <c r="C192" s="50"/>
      <c r="D192" s="50"/>
      <c r="E192" s="50"/>
      <c r="F192" s="50"/>
      <c r="G192" s="1"/>
      <c r="H192" s="1"/>
      <c r="I192" s="1"/>
    </row>
    <row r="193" spans="1:9" x14ac:dyDescent="0.25">
      <c r="A193" s="269"/>
      <c r="B193" s="50"/>
      <c r="C193" s="50"/>
      <c r="D193" s="50"/>
      <c r="E193" s="50"/>
      <c r="F193" s="50"/>
      <c r="G193" s="1"/>
      <c r="H193" s="1"/>
      <c r="I193" s="1"/>
    </row>
    <row r="194" spans="1:9" x14ac:dyDescent="0.25">
      <c r="A194" s="269"/>
      <c r="B194" s="50"/>
      <c r="C194" s="50"/>
      <c r="D194" s="50"/>
      <c r="E194" s="50"/>
      <c r="F194" s="50"/>
      <c r="G194" s="1"/>
      <c r="H194" s="1"/>
      <c r="I194" s="1"/>
    </row>
    <row r="195" spans="1:9" x14ac:dyDescent="0.25">
      <c r="A195" s="269"/>
      <c r="B195" s="50"/>
      <c r="C195" s="50"/>
      <c r="D195" s="50"/>
      <c r="E195" s="50"/>
      <c r="F195" s="50"/>
      <c r="G195" s="1"/>
      <c r="H195" s="1"/>
      <c r="I195" s="1"/>
    </row>
    <row r="196" spans="1:9" x14ac:dyDescent="0.25">
      <c r="A196" s="269"/>
      <c r="B196" s="50"/>
      <c r="C196" s="50"/>
      <c r="D196" s="50"/>
      <c r="E196" s="50"/>
      <c r="F196" s="50"/>
      <c r="G196" s="1"/>
      <c r="H196" s="1"/>
      <c r="I196" s="1"/>
    </row>
    <row r="197" spans="1:9" x14ac:dyDescent="0.25">
      <c r="A197" s="269"/>
      <c r="B197" s="50"/>
      <c r="C197" s="50"/>
      <c r="D197" s="50"/>
      <c r="E197" s="50"/>
      <c r="F197" s="50"/>
      <c r="G197" s="1"/>
      <c r="H197" s="1"/>
      <c r="I197" s="1"/>
    </row>
    <row r="198" spans="1:9" x14ac:dyDescent="0.25">
      <c r="A198" s="269"/>
      <c r="B198" s="50"/>
      <c r="C198" s="50"/>
      <c r="D198" s="50"/>
      <c r="E198" s="50"/>
      <c r="F198" s="50"/>
      <c r="G198" s="1"/>
      <c r="H198" s="1"/>
      <c r="I198" s="1"/>
    </row>
    <row r="199" spans="1:9" x14ac:dyDescent="0.25">
      <c r="A199" s="269"/>
      <c r="B199" s="50"/>
      <c r="C199" s="50"/>
      <c r="D199" s="50"/>
      <c r="E199" s="50"/>
      <c r="F199" s="50"/>
      <c r="G199" s="1"/>
      <c r="H199" s="1"/>
      <c r="I199" s="1"/>
    </row>
    <row r="200" spans="1:9" x14ac:dyDescent="0.25">
      <c r="A200" s="269"/>
      <c r="B200" s="50"/>
      <c r="C200" s="50"/>
      <c r="D200" s="50"/>
      <c r="E200" s="50"/>
      <c r="F200" s="50"/>
      <c r="G200" s="1"/>
      <c r="H200" s="1"/>
      <c r="I200" s="1"/>
    </row>
    <row r="201" spans="1:9" x14ac:dyDescent="0.25">
      <c r="A201" s="269"/>
      <c r="B201" s="50"/>
      <c r="C201" s="50"/>
      <c r="D201" s="50"/>
      <c r="E201" s="50"/>
      <c r="F201" s="50"/>
      <c r="G201" s="1"/>
      <c r="H201" s="1"/>
      <c r="I201" s="1"/>
    </row>
    <row r="202" spans="1:9" x14ac:dyDescent="0.25">
      <c r="A202" s="269"/>
      <c r="B202" s="50"/>
      <c r="C202" s="50"/>
      <c r="D202" s="50"/>
      <c r="E202" s="50"/>
      <c r="F202" s="50"/>
      <c r="G202" s="1"/>
      <c r="H202" s="1"/>
      <c r="I202" s="1"/>
    </row>
    <row r="203" spans="1:9" x14ac:dyDescent="0.25">
      <c r="A203" s="269"/>
      <c r="B203" s="50"/>
      <c r="C203" s="50"/>
      <c r="D203" s="50"/>
      <c r="E203" s="50"/>
      <c r="F203" s="50"/>
      <c r="G203" s="1"/>
      <c r="H203" s="1"/>
      <c r="I203" s="1"/>
    </row>
    <row r="204" spans="1:9" x14ac:dyDescent="0.25">
      <c r="A204" s="269"/>
      <c r="B204" s="50"/>
      <c r="C204" s="50"/>
      <c r="D204" s="50"/>
      <c r="E204" s="50"/>
      <c r="F204" s="50"/>
      <c r="G204" s="1"/>
      <c r="H204" s="1"/>
      <c r="I204" s="1"/>
    </row>
    <row r="205" spans="1:9" x14ac:dyDescent="0.25">
      <c r="A205" s="269"/>
      <c r="B205" s="50"/>
      <c r="C205" s="50"/>
      <c r="D205" s="50"/>
      <c r="E205" s="50"/>
      <c r="F205" s="50"/>
      <c r="G205" s="1"/>
      <c r="H205" s="1"/>
      <c r="I205" s="1"/>
    </row>
    <row r="206" spans="1:9" x14ac:dyDescent="0.25">
      <c r="A206" s="269"/>
      <c r="B206" s="50"/>
      <c r="C206" s="50"/>
      <c r="D206" s="50"/>
      <c r="E206" s="50"/>
      <c r="F206" s="50"/>
      <c r="G206" s="1"/>
      <c r="H206" s="1"/>
      <c r="I206" s="1"/>
    </row>
    <row r="207" spans="1:9" x14ac:dyDescent="0.25">
      <c r="A207" s="269"/>
      <c r="B207" s="50"/>
      <c r="C207" s="50"/>
      <c r="D207" s="50"/>
      <c r="E207" s="50"/>
      <c r="F207" s="50"/>
      <c r="G207" s="1"/>
      <c r="H207" s="1"/>
      <c r="I207" s="1"/>
    </row>
    <row r="208" spans="1:9" x14ac:dyDescent="0.25">
      <c r="A208" s="269"/>
      <c r="B208" s="50"/>
      <c r="C208" s="50"/>
      <c r="D208" s="50"/>
      <c r="E208" s="50"/>
      <c r="F208" s="50"/>
      <c r="G208" s="1"/>
      <c r="H208" s="1"/>
      <c r="I208" s="1"/>
    </row>
    <row r="209" spans="1:9" x14ac:dyDescent="0.25">
      <c r="A209" s="269"/>
      <c r="B209" s="50"/>
      <c r="C209" s="50"/>
      <c r="D209" s="50"/>
      <c r="E209" s="50"/>
      <c r="F209" s="50"/>
      <c r="G209" s="1"/>
      <c r="H209" s="1"/>
      <c r="I209" s="1"/>
    </row>
    <row r="210" spans="1:9" x14ac:dyDescent="0.25">
      <c r="A210" s="269"/>
      <c r="B210" s="50"/>
      <c r="C210" s="50"/>
      <c r="D210" s="50"/>
      <c r="E210" s="50"/>
      <c r="F210" s="50"/>
      <c r="G210" s="1"/>
      <c r="H210" s="1"/>
      <c r="I210" s="1"/>
    </row>
    <row r="211" spans="1:9" x14ac:dyDescent="0.25">
      <c r="A211" s="269"/>
      <c r="B211" s="50"/>
      <c r="C211" s="50"/>
      <c r="D211" s="50"/>
      <c r="E211" s="50"/>
      <c r="F211" s="50"/>
      <c r="G211" s="1"/>
      <c r="H211" s="1"/>
      <c r="I211" s="1"/>
    </row>
    <row r="212" spans="1:9" x14ac:dyDescent="0.25">
      <c r="A212" s="269"/>
      <c r="B212" s="50"/>
      <c r="C212" s="50"/>
      <c r="D212" s="50"/>
      <c r="E212" s="50"/>
      <c r="F212" s="50"/>
      <c r="G212" s="1"/>
      <c r="H212" s="1"/>
      <c r="I212" s="1"/>
    </row>
    <row r="213" spans="1:9" x14ac:dyDescent="0.25">
      <c r="A213" s="269"/>
      <c r="B213" s="50"/>
      <c r="C213" s="50"/>
      <c r="D213" s="50"/>
      <c r="E213" s="50"/>
      <c r="F213" s="50"/>
      <c r="G213" s="1"/>
      <c r="H213" s="1"/>
      <c r="I213" s="1"/>
    </row>
    <row r="214" spans="1:9" x14ac:dyDescent="0.25">
      <c r="A214" s="269"/>
      <c r="B214" s="50"/>
      <c r="C214" s="50"/>
      <c r="D214" s="50"/>
      <c r="E214" s="50"/>
      <c r="F214" s="50"/>
      <c r="G214" s="1"/>
      <c r="H214" s="1"/>
      <c r="I214" s="1"/>
    </row>
    <row r="215" spans="1:9" x14ac:dyDescent="0.25">
      <c r="A215" s="269"/>
      <c r="B215" s="50"/>
      <c r="C215" s="50"/>
      <c r="D215" s="50"/>
      <c r="E215" s="50"/>
      <c r="F215" s="50"/>
      <c r="G215" s="1"/>
      <c r="H215" s="1"/>
      <c r="I215" s="1"/>
    </row>
    <row r="216" spans="1:9" x14ac:dyDescent="0.25">
      <c r="A216" s="269"/>
      <c r="B216" s="50"/>
      <c r="C216" s="50"/>
      <c r="D216" s="50"/>
      <c r="E216" s="50"/>
      <c r="F216" s="50"/>
      <c r="G216" s="1"/>
      <c r="H216" s="1"/>
      <c r="I216" s="1"/>
    </row>
    <row r="217" spans="1:9" x14ac:dyDescent="0.25">
      <c r="A217" s="269"/>
      <c r="B217" s="50"/>
      <c r="C217" s="50"/>
      <c r="D217" s="50"/>
      <c r="E217" s="50"/>
      <c r="F217" s="50"/>
      <c r="G217" s="1"/>
      <c r="H217" s="1"/>
      <c r="I217" s="1"/>
    </row>
    <row r="218" spans="1:9" x14ac:dyDescent="0.25">
      <c r="A218" s="269"/>
      <c r="B218" s="50"/>
      <c r="C218" s="50"/>
      <c r="D218" s="50"/>
      <c r="E218" s="50"/>
      <c r="F218" s="50"/>
      <c r="G218" s="1"/>
      <c r="H218" s="1"/>
      <c r="I218" s="1"/>
    </row>
    <row r="219" spans="1:9" x14ac:dyDescent="0.25">
      <c r="A219" s="269"/>
      <c r="B219" s="50"/>
      <c r="C219" s="50"/>
      <c r="D219" s="50"/>
      <c r="E219" s="50"/>
      <c r="F219" s="50"/>
      <c r="G219" s="1"/>
      <c r="H219" s="1"/>
      <c r="I219" s="1"/>
    </row>
    <row r="220" spans="1:9" x14ac:dyDescent="0.25">
      <c r="A220" s="269"/>
      <c r="B220" s="50"/>
      <c r="C220" s="50"/>
      <c r="D220" s="50"/>
      <c r="E220" s="50"/>
      <c r="F220" s="50"/>
      <c r="G220" s="1"/>
      <c r="H220" s="1"/>
      <c r="I220" s="1"/>
    </row>
    <row r="221" spans="1:9" x14ac:dyDescent="0.25">
      <c r="A221" s="269"/>
      <c r="B221" s="50"/>
      <c r="C221" s="50"/>
      <c r="D221" s="50"/>
      <c r="E221" s="50"/>
      <c r="F221" s="50"/>
      <c r="G221" s="1"/>
      <c r="H221" s="1"/>
      <c r="I221" s="1"/>
    </row>
    <row r="222" spans="1:9" x14ac:dyDescent="0.25">
      <c r="A222" s="269"/>
      <c r="B222" s="50"/>
      <c r="C222" s="50"/>
      <c r="D222" s="50"/>
      <c r="E222" s="50"/>
      <c r="F222" s="50"/>
      <c r="G222" s="1"/>
      <c r="H222" s="1"/>
      <c r="I222" s="1"/>
    </row>
    <row r="223" spans="1:9" x14ac:dyDescent="0.25">
      <c r="A223" s="269"/>
      <c r="B223" s="50"/>
      <c r="C223" s="50"/>
      <c r="D223" s="50"/>
      <c r="E223" s="50"/>
      <c r="F223" s="50"/>
      <c r="G223" s="1"/>
      <c r="H223" s="1"/>
      <c r="I223" s="1"/>
    </row>
    <row r="224" spans="1:9" x14ac:dyDescent="0.25">
      <c r="A224" s="269"/>
      <c r="B224" s="50"/>
      <c r="C224" s="50"/>
      <c r="D224" s="50"/>
      <c r="E224" s="50"/>
      <c r="F224" s="50"/>
      <c r="G224" s="1"/>
      <c r="H224" s="1"/>
      <c r="I224" s="1"/>
    </row>
    <row r="225" spans="1:9" x14ac:dyDescent="0.25">
      <c r="A225" s="269"/>
      <c r="B225" s="50"/>
      <c r="C225" s="50"/>
      <c r="D225" s="50"/>
      <c r="E225" s="50"/>
      <c r="F225" s="50"/>
      <c r="G225" s="1"/>
      <c r="H225" s="1"/>
      <c r="I225" s="1"/>
    </row>
    <row r="226" spans="1:9" x14ac:dyDescent="0.25">
      <c r="A226" s="269"/>
      <c r="B226" s="50"/>
      <c r="C226" s="50"/>
      <c r="D226" s="50"/>
      <c r="E226" s="50"/>
      <c r="F226" s="50"/>
      <c r="G226" s="1"/>
      <c r="H226" s="1"/>
      <c r="I226" s="1"/>
    </row>
    <row r="227" spans="1:9" x14ac:dyDescent="0.25">
      <c r="A227" s="269"/>
      <c r="B227" s="50"/>
      <c r="C227" s="50"/>
      <c r="D227" s="50"/>
      <c r="E227" s="50"/>
      <c r="F227" s="50"/>
      <c r="G227" s="1"/>
      <c r="H227" s="1"/>
      <c r="I227" s="1"/>
    </row>
    <row r="228" spans="1:9" x14ac:dyDescent="0.25">
      <c r="A228" s="269"/>
      <c r="B228" s="50"/>
      <c r="C228" s="50"/>
      <c r="D228" s="50"/>
      <c r="E228" s="50"/>
      <c r="F228" s="50"/>
      <c r="G228" s="1"/>
      <c r="H228" s="1"/>
      <c r="I228" s="1"/>
    </row>
    <row r="229" spans="1:9" x14ac:dyDescent="0.25">
      <c r="A229" s="269"/>
      <c r="B229" s="50"/>
      <c r="C229" s="50"/>
      <c r="D229" s="50"/>
      <c r="E229" s="50"/>
      <c r="F229" s="50"/>
      <c r="G229" s="1"/>
      <c r="H229" s="1"/>
      <c r="I229" s="1"/>
    </row>
    <row r="230" spans="1:9" x14ac:dyDescent="0.25">
      <c r="A230" s="269"/>
      <c r="B230" s="50"/>
      <c r="C230" s="50"/>
      <c r="D230" s="50"/>
      <c r="E230" s="50"/>
      <c r="F230" s="50"/>
      <c r="G230" s="1"/>
      <c r="H230" s="1"/>
      <c r="I230" s="1"/>
    </row>
    <row r="231" spans="1:9" x14ac:dyDescent="0.25">
      <c r="A231" s="269"/>
      <c r="B231" s="50"/>
      <c r="C231" s="50"/>
      <c r="D231" s="50"/>
      <c r="E231" s="50"/>
      <c r="F231" s="50"/>
      <c r="G231" s="1"/>
      <c r="H231" s="1"/>
      <c r="I231" s="1"/>
    </row>
    <row r="232" spans="1:9" x14ac:dyDescent="0.25">
      <c r="A232" s="269"/>
      <c r="B232" s="50"/>
      <c r="C232" s="50"/>
      <c r="D232" s="50"/>
      <c r="E232" s="50"/>
      <c r="F232" s="50"/>
      <c r="G232" s="1"/>
      <c r="H232" s="1"/>
      <c r="I232" s="1"/>
    </row>
    <row r="233" spans="1:9" x14ac:dyDescent="0.25">
      <c r="A233" s="269"/>
      <c r="B233" s="50"/>
      <c r="C233" s="50"/>
      <c r="D233" s="50"/>
      <c r="E233" s="50"/>
      <c r="F233" s="50"/>
      <c r="G233" s="1"/>
      <c r="H233" s="1"/>
      <c r="I233" s="1"/>
    </row>
    <row r="234" spans="1:9" x14ac:dyDescent="0.25">
      <c r="A234" s="269"/>
      <c r="B234" s="50"/>
      <c r="C234" s="50"/>
      <c r="D234" s="50"/>
      <c r="E234" s="50"/>
      <c r="F234" s="50"/>
      <c r="G234" s="1"/>
      <c r="H234" s="1"/>
      <c r="I234" s="1"/>
    </row>
    <row r="235" spans="1:9" x14ac:dyDescent="0.25">
      <c r="A235" s="269"/>
      <c r="B235" s="50"/>
      <c r="C235" s="50"/>
      <c r="D235" s="50"/>
      <c r="E235" s="50"/>
      <c r="F235" s="50"/>
      <c r="G235" s="1"/>
      <c r="H235" s="1"/>
      <c r="I235" s="1"/>
    </row>
    <row r="236" spans="1:9" x14ac:dyDescent="0.25">
      <c r="A236" s="269"/>
      <c r="B236" s="50"/>
      <c r="C236" s="50"/>
      <c r="D236" s="50"/>
      <c r="E236" s="50"/>
      <c r="F236" s="50"/>
      <c r="G236" s="1"/>
      <c r="H236" s="1"/>
      <c r="I236" s="1"/>
    </row>
    <row r="237" spans="1:9" x14ac:dyDescent="0.25">
      <c r="A237" s="269"/>
      <c r="B237" s="50"/>
      <c r="C237" s="50"/>
      <c r="D237" s="50"/>
      <c r="E237" s="50"/>
      <c r="F237" s="50"/>
      <c r="G237" s="1"/>
      <c r="H237" s="1"/>
      <c r="I237" s="1"/>
    </row>
    <row r="238" spans="1:9" x14ac:dyDescent="0.25">
      <c r="A238" s="269"/>
      <c r="B238" s="50"/>
      <c r="C238" s="50"/>
      <c r="D238" s="50"/>
      <c r="E238" s="50"/>
      <c r="F238" s="50"/>
      <c r="G238" s="1"/>
      <c r="H238" s="1"/>
      <c r="I238" s="1"/>
    </row>
    <row r="239" spans="1:9" x14ac:dyDescent="0.25">
      <c r="A239" s="269"/>
      <c r="B239" s="50"/>
      <c r="C239" s="50"/>
      <c r="D239" s="50"/>
      <c r="E239" s="50"/>
      <c r="F239" s="50"/>
      <c r="G239" s="1"/>
      <c r="H239" s="1"/>
      <c r="I239" s="1"/>
    </row>
    <row r="240" spans="1:9" x14ac:dyDescent="0.25">
      <c r="A240" s="269"/>
      <c r="B240" s="50"/>
      <c r="C240" s="50"/>
      <c r="D240" s="50"/>
      <c r="E240" s="50"/>
      <c r="F240" s="50"/>
      <c r="G240" s="1"/>
      <c r="H240" s="1"/>
      <c r="I240" s="1"/>
    </row>
    <row r="241" spans="1:9" x14ac:dyDescent="0.25">
      <c r="A241" s="269"/>
      <c r="B241" s="50"/>
      <c r="C241" s="50"/>
      <c r="D241" s="50"/>
      <c r="E241" s="50"/>
      <c r="F241" s="50"/>
      <c r="G241" s="1"/>
      <c r="H241" s="1"/>
      <c r="I241" s="1"/>
    </row>
    <row r="242" spans="1:9" x14ac:dyDescent="0.25">
      <c r="A242" s="269"/>
      <c r="B242" s="50"/>
      <c r="C242" s="50"/>
      <c r="D242" s="50"/>
      <c r="E242" s="50"/>
      <c r="F242" s="50"/>
      <c r="G242" s="1"/>
      <c r="H242" s="1"/>
      <c r="I242" s="1"/>
    </row>
    <row r="243" spans="1:9" x14ac:dyDescent="0.25">
      <c r="A243" s="269"/>
      <c r="B243" s="50"/>
      <c r="C243" s="50"/>
      <c r="D243" s="50"/>
      <c r="E243" s="50"/>
      <c r="F243" s="50"/>
      <c r="G243" s="1"/>
      <c r="H243" s="1"/>
      <c r="I243" s="1"/>
    </row>
    <row r="244" spans="1:9" x14ac:dyDescent="0.25">
      <c r="A244" s="269"/>
      <c r="B244" s="50"/>
      <c r="C244" s="50"/>
      <c r="D244" s="50"/>
      <c r="E244" s="50"/>
      <c r="F244" s="50"/>
      <c r="G244" s="1"/>
      <c r="H244" s="1"/>
      <c r="I244" s="1"/>
    </row>
    <row r="245" spans="1:9" x14ac:dyDescent="0.25">
      <c r="A245" s="269"/>
      <c r="B245" s="50"/>
      <c r="C245" s="50"/>
      <c r="D245" s="50"/>
      <c r="E245" s="50"/>
      <c r="F245" s="50"/>
      <c r="G245" s="1"/>
      <c r="H245" s="1"/>
      <c r="I245" s="1"/>
    </row>
    <row r="246" spans="1:9" x14ac:dyDescent="0.25">
      <c r="A246" s="269"/>
      <c r="B246" s="50"/>
      <c r="C246" s="50"/>
      <c r="D246" s="50"/>
      <c r="E246" s="50"/>
      <c r="F246" s="50"/>
      <c r="G246" s="1"/>
      <c r="H246" s="1"/>
      <c r="I246" s="1"/>
    </row>
    <row r="247" spans="1:9" x14ac:dyDescent="0.25">
      <c r="A247" s="269"/>
      <c r="B247" s="50"/>
      <c r="C247" s="50"/>
      <c r="D247" s="50"/>
      <c r="E247" s="50"/>
      <c r="F247" s="50"/>
      <c r="G247" s="1"/>
      <c r="H247" s="1"/>
      <c r="I247" s="1"/>
    </row>
    <row r="248" spans="1:9" x14ac:dyDescent="0.25">
      <c r="A248" s="269"/>
      <c r="B248" s="50"/>
      <c r="C248" s="50"/>
      <c r="D248" s="50"/>
      <c r="E248" s="50"/>
      <c r="F248" s="50"/>
      <c r="G248" s="1"/>
      <c r="H248" s="1"/>
      <c r="I248" s="1"/>
    </row>
    <row r="249" spans="1:9" x14ac:dyDescent="0.25">
      <c r="A249" s="269"/>
      <c r="B249" s="50"/>
      <c r="C249" s="50"/>
      <c r="D249" s="50"/>
      <c r="E249" s="50"/>
      <c r="F249" s="50"/>
      <c r="G249" s="1"/>
      <c r="H249" s="1"/>
      <c r="I249" s="1"/>
    </row>
    <row r="250" spans="1:9" x14ac:dyDescent="0.25">
      <c r="A250" s="269"/>
      <c r="B250" s="50"/>
      <c r="C250" s="50"/>
      <c r="D250" s="50"/>
      <c r="E250" s="50"/>
      <c r="F250" s="50"/>
      <c r="G250" s="1"/>
      <c r="H250" s="1"/>
      <c r="I250" s="1"/>
    </row>
    <row r="251" spans="1:9" x14ac:dyDescent="0.25">
      <c r="A251" s="269"/>
      <c r="B251" s="50"/>
      <c r="C251" s="50"/>
      <c r="D251" s="50"/>
      <c r="E251" s="50"/>
      <c r="F251" s="50"/>
      <c r="G251" s="1"/>
      <c r="H251" s="1"/>
      <c r="I251" s="1"/>
    </row>
    <row r="252" spans="1:9" x14ac:dyDescent="0.25">
      <c r="A252" s="269"/>
      <c r="B252" s="50"/>
      <c r="C252" s="50"/>
      <c r="D252" s="50"/>
      <c r="E252" s="50"/>
      <c r="F252" s="50"/>
      <c r="G252" s="1"/>
      <c r="H252" s="1"/>
      <c r="I252" s="1"/>
    </row>
    <row r="253" spans="1:9" x14ac:dyDescent="0.25">
      <c r="A253" s="269"/>
      <c r="B253" s="50"/>
      <c r="C253" s="50"/>
      <c r="D253" s="50"/>
      <c r="E253" s="50"/>
      <c r="F253" s="50"/>
      <c r="G253" s="1"/>
      <c r="H253" s="1"/>
      <c r="I253" s="1"/>
    </row>
    <row r="254" spans="1:9" x14ac:dyDescent="0.25">
      <c r="A254" s="269"/>
      <c r="B254" s="50"/>
      <c r="C254" s="50"/>
      <c r="D254" s="50"/>
      <c r="E254" s="50"/>
      <c r="F254" s="50"/>
      <c r="G254" s="1"/>
      <c r="H254" s="1"/>
      <c r="I254" s="1"/>
    </row>
    <row r="255" spans="1:9" x14ac:dyDescent="0.25">
      <c r="A255" s="269"/>
      <c r="B255" s="50"/>
      <c r="C255" s="50"/>
      <c r="D255" s="50"/>
      <c r="E255" s="50"/>
      <c r="F255" s="50"/>
      <c r="G255" s="1"/>
      <c r="H255" s="1"/>
      <c r="I255" s="1"/>
    </row>
    <row r="256" spans="1:9" x14ac:dyDescent="0.25">
      <c r="A256" s="269"/>
      <c r="B256" s="50"/>
      <c r="C256" s="50"/>
      <c r="D256" s="50"/>
      <c r="E256" s="50"/>
      <c r="F256" s="50"/>
      <c r="G256" s="1"/>
      <c r="H256" s="1"/>
      <c r="I256" s="1"/>
    </row>
    <row r="257" spans="1:9" x14ac:dyDescent="0.25">
      <c r="A257" s="269"/>
      <c r="B257" s="50"/>
      <c r="C257" s="50"/>
      <c r="D257" s="50"/>
      <c r="E257" s="50"/>
      <c r="F257" s="50"/>
      <c r="G257" s="1"/>
      <c r="H257" s="1"/>
      <c r="I257" s="1"/>
    </row>
    <row r="258" spans="1:9" x14ac:dyDescent="0.25">
      <c r="A258" s="269"/>
      <c r="B258" s="50"/>
      <c r="C258" s="50"/>
      <c r="D258" s="50"/>
      <c r="E258" s="50"/>
      <c r="F258" s="50"/>
      <c r="G258" s="1"/>
      <c r="H258" s="1"/>
      <c r="I258" s="1"/>
    </row>
    <row r="259" spans="1:9" x14ac:dyDescent="0.25">
      <c r="A259" s="269"/>
      <c r="B259" s="50"/>
      <c r="C259" s="50"/>
      <c r="D259" s="50"/>
      <c r="E259" s="50"/>
      <c r="F259" s="50"/>
      <c r="G259" s="1"/>
      <c r="H259" s="1"/>
      <c r="I259" s="1"/>
    </row>
    <row r="260" spans="1:9" x14ac:dyDescent="0.25">
      <c r="A260" s="269"/>
      <c r="B260" s="50"/>
      <c r="C260" s="50"/>
      <c r="D260" s="50"/>
      <c r="E260" s="50"/>
      <c r="F260" s="50"/>
      <c r="G260" s="1"/>
      <c r="H260" s="1"/>
      <c r="I260" s="1"/>
    </row>
    <row r="261" spans="1:9" x14ac:dyDescent="0.25">
      <c r="A261" s="269"/>
      <c r="B261" s="50"/>
      <c r="C261" s="50"/>
      <c r="D261" s="50"/>
      <c r="E261" s="50"/>
      <c r="F261" s="50"/>
      <c r="G261" s="1"/>
      <c r="H261" s="1"/>
      <c r="I261" s="1"/>
    </row>
    <row r="262" spans="1:9" x14ac:dyDescent="0.25">
      <c r="A262" s="269"/>
      <c r="B262" s="50"/>
      <c r="C262" s="50"/>
      <c r="D262" s="50"/>
      <c r="E262" s="50"/>
      <c r="F262" s="50"/>
      <c r="G262" s="1"/>
      <c r="H262" s="1"/>
      <c r="I262" s="1"/>
    </row>
    <row r="263" spans="1:9" x14ac:dyDescent="0.25">
      <c r="A263" s="269"/>
      <c r="B263" s="50"/>
      <c r="C263" s="50"/>
      <c r="D263" s="50"/>
      <c r="E263" s="50"/>
      <c r="F263" s="50"/>
      <c r="G263" s="1"/>
      <c r="H263" s="1"/>
      <c r="I263" s="1"/>
    </row>
    <row r="264" spans="1:9" x14ac:dyDescent="0.25">
      <c r="A264" s="269"/>
      <c r="B264" s="50"/>
      <c r="C264" s="50"/>
      <c r="D264" s="50"/>
      <c r="E264" s="50"/>
      <c r="F264" s="50"/>
      <c r="G264" s="1"/>
      <c r="H264" s="1"/>
      <c r="I264" s="1"/>
    </row>
    <row r="265" spans="1:9" x14ac:dyDescent="0.25">
      <c r="A265" s="269"/>
      <c r="B265" s="50"/>
      <c r="C265" s="50"/>
      <c r="D265" s="50"/>
      <c r="E265" s="50"/>
      <c r="F265" s="50"/>
      <c r="G265" s="1"/>
      <c r="H265" s="1"/>
      <c r="I265" s="1"/>
    </row>
    <row r="266" spans="1:9" x14ac:dyDescent="0.25">
      <c r="A266" s="269"/>
      <c r="B266" s="50"/>
      <c r="C266" s="50"/>
      <c r="D266" s="50"/>
      <c r="E266" s="50"/>
      <c r="F266" s="50"/>
      <c r="G266" s="1"/>
      <c r="H266" s="1"/>
      <c r="I266" s="1"/>
    </row>
    <row r="267" spans="1:9" x14ac:dyDescent="0.25">
      <c r="A267" s="269"/>
      <c r="B267" s="50"/>
      <c r="C267" s="50"/>
      <c r="D267" s="50"/>
      <c r="E267" s="50"/>
      <c r="F267" s="50"/>
      <c r="G267" s="1"/>
      <c r="H267" s="1"/>
      <c r="I267" s="1"/>
    </row>
    <row r="268" spans="1:9" x14ac:dyDescent="0.25">
      <c r="A268" s="269"/>
      <c r="B268" s="50"/>
      <c r="C268" s="50"/>
      <c r="D268" s="50"/>
      <c r="E268" s="50"/>
      <c r="F268" s="50"/>
      <c r="G268" s="1"/>
      <c r="H268" s="1"/>
      <c r="I268" s="1"/>
    </row>
    <row r="269" spans="1:9" x14ac:dyDescent="0.25">
      <c r="A269" s="269"/>
      <c r="B269" s="50"/>
      <c r="C269" s="50"/>
      <c r="D269" s="50"/>
      <c r="E269" s="50"/>
      <c r="F269" s="50"/>
      <c r="G269" s="1"/>
      <c r="H269" s="1"/>
      <c r="I269" s="1"/>
    </row>
    <row r="270" spans="1:9" x14ac:dyDescent="0.25">
      <c r="A270" s="269"/>
      <c r="B270" s="50"/>
      <c r="C270" s="50"/>
      <c r="D270" s="50"/>
      <c r="E270" s="50"/>
      <c r="F270" s="50"/>
      <c r="G270" s="1"/>
      <c r="H270" s="1"/>
      <c r="I270" s="1"/>
    </row>
    <row r="271" spans="1:9" x14ac:dyDescent="0.25">
      <c r="A271" s="269"/>
      <c r="B271" s="50"/>
      <c r="C271" s="50"/>
      <c r="D271" s="50"/>
      <c r="E271" s="50"/>
      <c r="F271" s="50"/>
      <c r="G271" s="1"/>
      <c r="H271" s="1"/>
      <c r="I271" s="1"/>
    </row>
    <row r="272" spans="1:9" x14ac:dyDescent="0.25">
      <c r="A272" s="269"/>
      <c r="B272" s="50"/>
      <c r="C272" s="50"/>
      <c r="D272" s="50"/>
      <c r="E272" s="50"/>
      <c r="F272" s="50"/>
      <c r="G272" s="1"/>
      <c r="H272" s="1"/>
      <c r="I272" s="1"/>
    </row>
    <row r="273" spans="1:9" x14ac:dyDescent="0.25">
      <c r="A273" s="269"/>
      <c r="B273" s="50"/>
      <c r="C273" s="50"/>
      <c r="D273" s="50"/>
      <c r="E273" s="50"/>
      <c r="F273" s="50"/>
      <c r="G273" s="1"/>
      <c r="H273" s="1"/>
      <c r="I273" s="1"/>
    </row>
    <row r="274" spans="1:9" x14ac:dyDescent="0.25">
      <c r="A274" s="269"/>
      <c r="B274" s="50"/>
      <c r="C274" s="50"/>
      <c r="D274" s="50"/>
      <c r="E274" s="50"/>
      <c r="F274" s="50"/>
      <c r="G274" s="1"/>
      <c r="H274" s="1"/>
      <c r="I274" s="1"/>
    </row>
    <row r="275" spans="1:9" x14ac:dyDescent="0.25">
      <c r="A275" s="269"/>
      <c r="B275" s="50"/>
      <c r="C275" s="50"/>
      <c r="D275" s="50"/>
      <c r="E275" s="50"/>
      <c r="F275" s="50"/>
      <c r="G275" s="1"/>
      <c r="H275" s="1"/>
      <c r="I275" s="1"/>
    </row>
    <row r="276" spans="1:9" x14ac:dyDescent="0.25">
      <c r="A276" s="269"/>
      <c r="B276" s="50"/>
      <c r="C276" s="50"/>
      <c r="D276" s="50"/>
      <c r="E276" s="50"/>
      <c r="F276" s="50"/>
      <c r="G276" s="1"/>
      <c r="H276" s="1"/>
      <c r="I276" s="1"/>
    </row>
    <row r="277" spans="1:9" x14ac:dyDescent="0.25">
      <c r="A277" s="269"/>
      <c r="B277" s="50"/>
      <c r="C277" s="50"/>
      <c r="D277" s="50"/>
      <c r="E277" s="50"/>
      <c r="F277" s="50"/>
      <c r="G277" s="1"/>
      <c r="H277" s="1"/>
      <c r="I277" s="1"/>
    </row>
    <row r="278" spans="1:9" x14ac:dyDescent="0.25">
      <c r="A278" s="269"/>
      <c r="B278" s="50"/>
      <c r="C278" s="50"/>
      <c r="D278" s="50"/>
      <c r="E278" s="50"/>
      <c r="F278" s="50"/>
      <c r="G278" s="1"/>
      <c r="H278" s="1"/>
      <c r="I278" s="1"/>
    </row>
    <row r="279" spans="1:9" x14ac:dyDescent="0.25">
      <c r="A279" s="269"/>
      <c r="B279" s="50"/>
      <c r="C279" s="50"/>
      <c r="D279" s="50"/>
      <c r="E279" s="50"/>
      <c r="F279" s="50"/>
      <c r="G279" s="1"/>
      <c r="H279" s="1"/>
      <c r="I279" s="1"/>
    </row>
    <row r="280" spans="1:9" x14ac:dyDescent="0.25">
      <c r="A280" s="269"/>
      <c r="B280" s="50"/>
      <c r="C280" s="50"/>
      <c r="D280" s="50"/>
      <c r="E280" s="50"/>
      <c r="F280" s="50"/>
      <c r="G280" s="1"/>
      <c r="H280" s="1"/>
      <c r="I280" s="1"/>
    </row>
    <row r="281" spans="1:9" x14ac:dyDescent="0.25">
      <c r="A281" s="269"/>
      <c r="B281" s="50"/>
      <c r="C281" s="50"/>
      <c r="D281" s="50"/>
      <c r="E281" s="50"/>
      <c r="F281" s="50"/>
      <c r="G281" s="1"/>
      <c r="H281" s="1"/>
      <c r="I281" s="1"/>
    </row>
    <row r="282" spans="1:9" x14ac:dyDescent="0.25">
      <c r="A282" s="269"/>
      <c r="B282" s="50"/>
      <c r="C282" s="50"/>
      <c r="D282" s="50"/>
      <c r="E282" s="50"/>
      <c r="F282" s="50"/>
      <c r="G282" s="1"/>
      <c r="H282" s="1"/>
      <c r="I282" s="1"/>
    </row>
    <row r="283" spans="1:9" x14ac:dyDescent="0.25">
      <c r="A283" s="269"/>
      <c r="B283" s="50"/>
      <c r="C283" s="50"/>
      <c r="D283" s="50"/>
      <c r="E283" s="50"/>
      <c r="F283" s="50"/>
      <c r="G283" s="1"/>
      <c r="H283" s="1"/>
      <c r="I283" s="1"/>
    </row>
    <row r="284" spans="1:9" x14ac:dyDescent="0.25">
      <c r="A284" s="269"/>
      <c r="B284" s="50"/>
      <c r="C284" s="50"/>
      <c r="D284" s="50"/>
      <c r="E284" s="50"/>
      <c r="F284" s="50"/>
      <c r="G284" s="1"/>
      <c r="H284" s="1"/>
      <c r="I284" s="1"/>
    </row>
    <row r="285" spans="1:9" x14ac:dyDescent="0.25">
      <c r="A285" s="269"/>
      <c r="B285" s="50"/>
      <c r="C285" s="50"/>
      <c r="D285" s="50"/>
      <c r="E285" s="50"/>
      <c r="F285" s="50"/>
      <c r="G285" s="1"/>
      <c r="H285" s="1"/>
      <c r="I285" s="1"/>
    </row>
    <row r="286" spans="1:9" x14ac:dyDescent="0.25">
      <c r="A286" s="269"/>
      <c r="B286" s="50"/>
      <c r="C286" s="50"/>
      <c r="D286" s="50"/>
      <c r="E286" s="50"/>
      <c r="F286" s="50"/>
      <c r="G286" s="1"/>
      <c r="H286" s="1"/>
      <c r="I286" s="1"/>
    </row>
    <row r="287" spans="1:9" x14ac:dyDescent="0.25">
      <c r="A287" s="269"/>
      <c r="B287" s="50"/>
      <c r="C287" s="50"/>
      <c r="D287" s="50"/>
      <c r="E287" s="50"/>
      <c r="F287" s="50"/>
      <c r="G287" s="1"/>
      <c r="H287" s="1"/>
      <c r="I287" s="1"/>
    </row>
    <row r="288" spans="1:9" x14ac:dyDescent="0.25">
      <c r="A288" s="269"/>
      <c r="B288" s="50"/>
      <c r="C288" s="50"/>
      <c r="D288" s="50"/>
      <c r="E288" s="50"/>
      <c r="F288" s="50"/>
      <c r="G288" s="1"/>
      <c r="H288" s="1"/>
      <c r="I288" s="1"/>
    </row>
    <row r="289" spans="1:9" x14ac:dyDescent="0.25">
      <c r="A289" s="269"/>
      <c r="B289" s="50"/>
      <c r="C289" s="50"/>
      <c r="D289" s="50"/>
      <c r="E289" s="50"/>
      <c r="F289" s="50"/>
      <c r="G289" s="1"/>
      <c r="H289" s="1"/>
      <c r="I289" s="1"/>
    </row>
    <row r="290" spans="1:9" x14ac:dyDescent="0.25">
      <c r="A290" s="269"/>
      <c r="B290" s="50"/>
      <c r="C290" s="50"/>
      <c r="D290" s="50"/>
      <c r="E290" s="50"/>
      <c r="F290" s="50"/>
      <c r="G290" s="1"/>
      <c r="H290" s="1"/>
      <c r="I290" s="1"/>
    </row>
    <row r="291" spans="1:9" x14ac:dyDescent="0.25">
      <c r="A291" s="269"/>
      <c r="B291" s="50"/>
      <c r="C291" s="50"/>
      <c r="D291" s="50"/>
      <c r="E291" s="50"/>
      <c r="F291" s="50"/>
      <c r="G291" s="1"/>
      <c r="H291" s="1"/>
      <c r="I291" s="1"/>
    </row>
    <row r="292" spans="1:9" x14ac:dyDescent="0.25">
      <c r="A292" s="269"/>
      <c r="B292" s="50"/>
      <c r="C292" s="50"/>
      <c r="D292" s="50"/>
      <c r="E292" s="50"/>
      <c r="F292" s="50"/>
      <c r="G292" s="1"/>
      <c r="H292" s="1"/>
      <c r="I292" s="1"/>
    </row>
    <row r="293" spans="1:9" x14ac:dyDescent="0.25">
      <c r="A293" s="269"/>
      <c r="B293" s="50"/>
      <c r="C293" s="50"/>
      <c r="D293" s="50"/>
      <c r="E293" s="50"/>
      <c r="F293" s="50"/>
      <c r="G293" s="1"/>
      <c r="H293" s="1"/>
      <c r="I293" s="1"/>
    </row>
    <row r="294" spans="1:9" x14ac:dyDescent="0.25">
      <c r="A294" s="269"/>
      <c r="B294" s="50"/>
      <c r="C294" s="50"/>
      <c r="D294" s="50"/>
      <c r="E294" s="50"/>
      <c r="F294" s="50"/>
      <c r="G294" s="1"/>
      <c r="H294" s="1"/>
      <c r="I294" s="1"/>
    </row>
    <row r="295" spans="1:9" x14ac:dyDescent="0.25">
      <c r="A295" s="269"/>
      <c r="B295" s="50"/>
      <c r="C295" s="50"/>
      <c r="D295" s="50"/>
      <c r="E295" s="50"/>
      <c r="F295" s="50"/>
      <c r="G295" s="1"/>
      <c r="H295" s="1"/>
      <c r="I295" s="1"/>
    </row>
    <row r="296" spans="1:9" x14ac:dyDescent="0.25">
      <c r="A296" s="269"/>
      <c r="B296" s="50"/>
      <c r="C296" s="50"/>
      <c r="D296" s="50"/>
      <c r="E296" s="50"/>
      <c r="F296" s="50"/>
      <c r="G296" s="1"/>
      <c r="H296" s="1"/>
      <c r="I296" s="1"/>
    </row>
    <row r="297" spans="1:9" x14ac:dyDescent="0.25">
      <c r="A297" s="269"/>
      <c r="B297" s="50"/>
      <c r="C297" s="50"/>
      <c r="D297" s="50"/>
      <c r="E297" s="50"/>
      <c r="F297" s="50"/>
      <c r="G297" s="1"/>
      <c r="H297" s="1"/>
      <c r="I297" s="1"/>
    </row>
    <row r="298" spans="1:9" x14ac:dyDescent="0.25">
      <c r="A298" s="269"/>
      <c r="B298" s="50"/>
      <c r="C298" s="50"/>
      <c r="D298" s="50"/>
      <c r="E298" s="50"/>
      <c r="F298" s="50"/>
      <c r="G298" s="1"/>
      <c r="H298" s="1"/>
      <c r="I298" s="1"/>
    </row>
    <row r="299" spans="1:9" x14ac:dyDescent="0.25">
      <c r="A299" s="269"/>
      <c r="B299" s="50"/>
      <c r="C299" s="50"/>
      <c r="D299" s="50"/>
      <c r="E299" s="50"/>
      <c r="F299" s="50"/>
      <c r="G299" s="1"/>
      <c r="H299" s="1"/>
      <c r="I299" s="1"/>
    </row>
    <row r="300" spans="1:9" x14ac:dyDescent="0.25">
      <c r="A300" s="269"/>
      <c r="B300" s="50"/>
      <c r="C300" s="50"/>
      <c r="D300" s="50"/>
      <c r="E300" s="50"/>
      <c r="F300" s="50"/>
      <c r="G300" s="1"/>
      <c r="H300" s="1"/>
      <c r="I300" s="1"/>
    </row>
    <row r="301" spans="1:9" x14ac:dyDescent="0.25">
      <c r="A301" s="269"/>
      <c r="B301" s="50"/>
      <c r="C301" s="50"/>
      <c r="D301" s="50"/>
      <c r="E301" s="50"/>
      <c r="F301" s="50"/>
      <c r="G301" s="1"/>
      <c r="H301" s="1"/>
      <c r="I301" s="1"/>
    </row>
    <row r="302" spans="1:9" x14ac:dyDescent="0.25">
      <c r="A302" s="269"/>
      <c r="B302" s="50"/>
      <c r="C302" s="50"/>
      <c r="D302" s="50"/>
      <c r="E302" s="50"/>
      <c r="F302" s="50"/>
      <c r="G302" s="1"/>
      <c r="H302" s="1"/>
      <c r="I302" s="1"/>
    </row>
    <row r="303" spans="1:9" x14ac:dyDescent="0.25">
      <c r="A303" s="269"/>
      <c r="B303" s="50"/>
      <c r="C303" s="50"/>
      <c r="D303" s="50"/>
      <c r="E303" s="50"/>
      <c r="F303" s="50"/>
      <c r="G303" s="1"/>
      <c r="H303" s="1"/>
      <c r="I303" s="1"/>
    </row>
    <row r="304" spans="1:9" x14ac:dyDescent="0.25">
      <c r="A304" s="269"/>
      <c r="B304" s="50"/>
      <c r="C304" s="50"/>
      <c r="D304" s="50"/>
      <c r="E304" s="50"/>
      <c r="F304" s="50"/>
      <c r="G304" s="1"/>
      <c r="H304" s="1"/>
      <c r="I304" s="1"/>
    </row>
    <row r="305" spans="1:9" x14ac:dyDescent="0.25">
      <c r="A305" s="269"/>
      <c r="B305" s="50"/>
      <c r="C305" s="50"/>
      <c r="D305" s="50"/>
      <c r="E305" s="50"/>
      <c r="F305" s="50"/>
      <c r="G305" s="1"/>
      <c r="H305" s="1"/>
      <c r="I305" s="1"/>
    </row>
    <row r="306" spans="1:9" x14ac:dyDescent="0.25">
      <c r="A306" s="269"/>
      <c r="B306" s="50"/>
      <c r="C306" s="50"/>
      <c r="D306" s="50"/>
      <c r="E306" s="50"/>
      <c r="F306" s="50"/>
      <c r="G306" s="1"/>
      <c r="H306" s="1"/>
      <c r="I306" s="1"/>
    </row>
    <row r="307" spans="1:9" x14ac:dyDescent="0.25">
      <c r="A307" s="269"/>
      <c r="B307" s="50"/>
      <c r="C307" s="50"/>
      <c r="D307" s="50"/>
      <c r="E307" s="50"/>
      <c r="F307" s="50"/>
      <c r="G307" s="1"/>
      <c r="H307" s="1"/>
      <c r="I307" s="1"/>
    </row>
    <row r="308" spans="1:9" x14ac:dyDescent="0.25">
      <c r="A308" s="269"/>
      <c r="B308" s="50"/>
      <c r="C308" s="50"/>
      <c r="D308" s="50"/>
      <c r="E308" s="50"/>
      <c r="F308" s="50"/>
      <c r="G308" s="1"/>
      <c r="H308" s="1"/>
      <c r="I308" s="1"/>
    </row>
    <row r="309" spans="1:9" x14ac:dyDescent="0.25">
      <c r="A309" s="269"/>
      <c r="B309" s="50"/>
      <c r="C309" s="50"/>
      <c r="D309" s="50"/>
      <c r="E309" s="50"/>
      <c r="F309" s="50"/>
      <c r="G309" s="1"/>
      <c r="H309" s="1"/>
      <c r="I309" s="1"/>
    </row>
    <row r="310" spans="1:9" x14ac:dyDescent="0.25">
      <c r="A310" s="269"/>
      <c r="B310" s="50"/>
      <c r="C310" s="50"/>
      <c r="D310" s="50"/>
      <c r="E310" s="50"/>
      <c r="F310" s="50"/>
      <c r="G310" s="1"/>
      <c r="H310" s="1"/>
      <c r="I310" s="1"/>
    </row>
    <row r="311" spans="1:9" x14ac:dyDescent="0.25">
      <c r="A311" s="269"/>
      <c r="B311" s="50"/>
      <c r="C311" s="50"/>
      <c r="D311" s="50"/>
      <c r="E311" s="50"/>
      <c r="F311" s="50"/>
      <c r="G311" s="1"/>
      <c r="H311" s="1"/>
      <c r="I311" s="1"/>
    </row>
    <row r="312" spans="1:9" x14ac:dyDescent="0.25">
      <c r="A312" s="269"/>
      <c r="B312" s="50"/>
      <c r="C312" s="50"/>
      <c r="D312" s="50"/>
      <c r="E312" s="50"/>
      <c r="F312" s="50"/>
      <c r="G312" s="1"/>
      <c r="H312" s="1"/>
      <c r="I312" s="1"/>
    </row>
    <row r="313" spans="1:9" x14ac:dyDescent="0.25">
      <c r="A313" s="269"/>
      <c r="B313" s="50"/>
      <c r="C313" s="50"/>
      <c r="D313" s="50"/>
      <c r="E313" s="50"/>
      <c r="F313" s="50"/>
      <c r="G313" s="1"/>
      <c r="H313" s="1"/>
      <c r="I313" s="1"/>
    </row>
    <row r="314" spans="1:9" x14ac:dyDescent="0.25">
      <c r="A314" s="269"/>
      <c r="B314" s="50"/>
      <c r="C314" s="50"/>
      <c r="D314" s="50"/>
      <c r="E314" s="50"/>
      <c r="F314" s="50"/>
      <c r="G314" s="1"/>
      <c r="H314" s="1"/>
      <c r="I314" s="1"/>
    </row>
    <row r="315" spans="1:9" x14ac:dyDescent="0.25">
      <c r="A315" s="269"/>
      <c r="B315" s="50"/>
      <c r="C315" s="50"/>
      <c r="D315" s="50"/>
      <c r="E315" s="50"/>
      <c r="F315" s="50"/>
      <c r="G315" s="1"/>
      <c r="H315" s="1"/>
      <c r="I315" s="1"/>
    </row>
    <row r="316" spans="1:9" x14ac:dyDescent="0.25">
      <c r="A316" s="269"/>
      <c r="B316" s="50"/>
      <c r="C316" s="50"/>
      <c r="D316" s="50"/>
      <c r="E316" s="50"/>
      <c r="F316" s="50"/>
      <c r="G316" s="1"/>
      <c r="H316" s="1"/>
      <c r="I316" s="1"/>
    </row>
    <row r="317" spans="1:9" x14ac:dyDescent="0.25">
      <c r="A317" s="269"/>
      <c r="B317" s="50"/>
      <c r="C317" s="50"/>
      <c r="D317" s="50"/>
      <c r="E317" s="50"/>
      <c r="F317" s="50"/>
      <c r="G317" s="1"/>
      <c r="H317" s="1"/>
      <c r="I317" s="1"/>
    </row>
    <row r="318" spans="1:9" x14ac:dyDescent="0.25">
      <c r="A318" s="269"/>
      <c r="B318" s="50"/>
      <c r="C318" s="50"/>
      <c r="D318" s="50"/>
      <c r="E318" s="50"/>
      <c r="F318" s="50"/>
      <c r="G318" s="1"/>
      <c r="H318" s="1"/>
      <c r="I318" s="1"/>
    </row>
    <row r="319" spans="1:9" x14ac:dyDescent="0.25">
      <c r="A319" s="269"/>
      <c r="B319" s="50"/>
      <c r="C319" s="50"/>
      <c r="D319" s="50"/>
      <c r="E319" s="50"/>
      <c r="F319" s="50"/>
      <c r="G319" s="1"/>
      <c r="H319" s="1"/>
      <c r="I319" s="1"/>
    </row>
    <row r="320" spans="1:9" x14ac:dyDescent="0.25">
      <c r="A320" s="269"/>
      <c r="B320" s="50"/>
      <c r="C320" s="50"/>
      <c r="D320" s="50"/>
      <c r="E320" s="50"/>
      <c r="F320" s="50"/>
      <c r="G320" s="1"/>
      <c r="H320" s="1"/>
      <c r="I320" s="1"/>
    </row>
    <row r="321" spans="1:9" x14ac:dyDescent="0.25">
      <c r="A321" s="269"/>
      <c r="B321" s="50"/>
      <c r="C321" s="50"/>
      <c r="D321" s="50"/>
      <c r="E321" s="50"/>
      <c r="F321" s="50"/>
      <c r="G321" s="1"/>
      <c r="H321" s="1"/>
      <c r="I321" s="1"/>
    </row>
    <row r="322" spans="1:9" x14ac:dyDescent="0.25">
      <c r="A322" s="269"/>
      <c r="B322" s="50"/>
      <c r="C322" s="50"/>
      <c r="D322" s="50"/>
      <c r="E322" s="50"/>
      <c r="F322" s="50"/>
      <c r="G322" s="1"/>
      <c r="H322" s="1"/>
      <c r="I322" s="1"/>
    </row>
    <row r="323" spans="1:9" x14ac:dyDescent="0.25">
      <c r="A323" s="269"/>
      <c r="B323" s="50"/>
      <c r="C323" s="50"/>
      <c r="D323" s="50"/>
      <c r="E323" s="50"/>
      <c r="F323" s="50"/>
      <c r="G323" s="1"/>
      <c r="H323" s="1"/>
      <c r="I323" s="1"/>
    </row>
    <row r="324" spans="1:9" x14ac:dyDescent="0.25">
      <c r="A324" s="269"/>
      <c r="B324" s="50"/>
      <c r="C324" s="50"/>
      <c r="D324" s="50"/>
      <c r="E324" s="50"/>
      <c r="F324" s="50"/>
      <c r="G324" s="1"/>
      <c r="H324" s="1"/>
      <c r="I324" s="1"/>
    </row>
    <row r="325" spans="1:9" x14ac:dyDescent="0.25">
      <c r="A325" s="269"/>
      <c r="B325" s="50"/>
      <c r="C325" s="50"/>
      <c r="D325" s="50"/>
      <c r="E325" s="50"/>
      <c r="F325" s="50"/>
      <c r="G325" s="1"/>
      <c r="H325" s="1"/>
      <c r="I325" s="1"/>
    </row>
    <row r="326" spans="1:9" x14ac:dyDescent="0.25">
      <c r="A326" s="269"/>
      <c r="B326" s="50"/>
      <c r="C326" s="50"/>
      <c r="D326" s="50"/>
      <c r="E326" s="50"/>
      <c r="F326" s="50"/>
      <c r="G326" s="1"/>
      <c r="H326" s="1"/>
      <c r="I326" s="1"/>
    </row>
    <row r="327" spans="1:9" x14ac:dyDescent="0.25">
      <c r="A327" s="269"/>
      <c r="B327" s="50"/>
      <c r="C327" s="50"/>
      <c r="D327" s="50"/>
      <c r="E327" s="50"/>
      <c r="F327" s="50"/>
      <c r="G327" s="1"/>
      <c r="H327" s="1"/>
      <c r="I327" s="1"/>
    </row>
    <row r="328" spans="1:9" x14ac:dyDescent="0.25">
      <c r="A328" s="269"/>
      <c r="B328" s="50"/>
      <c r="C328" s="50"/>
      <c r="D328" s="50"/>
      <c r="E328" s="50"/>
      <c r="F328" s="50"/>
      <c r="G328" s="1"/>
      <c r="H328" s="1"/>
      <c r="I328" s="1"/>
    </row>
    <row r="329" spans="1:9" x14ac:dyDescent="0.25">
      <c r="A329" s="269"/>
      <c r="B329" s="50"/>
      <c r="C329" s="50"/>
      <c r="D329" s="50"/>
      <c r="E329" s="50"/>
      <c r="F329" s="50"/>
      <c r="G329" s="1"/>
      <c r="H329" s="1"/>
      <c r="I329" s="1"/>
    </row>
    <row r="330" spans="1:9" x14ac:dyDescent="0.25">
      <c r="A330" s="269"/>
      <c r="B330" s="50"/>
      <c r="C330" s="50"/>
      <c r="D330" s="50"/>
      <c r="E330" s="50"/>
      <c r="F330" s="50"/>
      <c r="G330" s="1"/>
      <c r="H330" s="1"/>
      <c r="I330" s="1"/>
    </row>
    <row r="331" spans="1:9" x14ac:dyDescent="0.25">
      <c r="A331" s="269"/>
      <c r="B331" s="50"/>
      <c r="C331" s="50"/>
      <c r="D331" s="50"/>
      <c r="E331" s="50"/>
      <c r="F331" s="50"/>
      <c r="G331" s="1"/>
      <c r="H331" s="1"/>
      <c r="I331" s="1"/>
    </row>
    <row r="332" spans="1:9" x14ac:dyDescent="0.25">
      <c r="A332" s="269"/>
      <c r="B332" s="50"/>
      <c r="C332" s="50"/>
      <c r="D332" s="50"/>
      <c r="E332" s="50"/>
      <c r="F332" s="50"/>
      <c r="G332" s="1"/>
      <c r="H332" s="1"/>
      <c r="I332" s="1"/>
    </row>
    <row r="333" spans="1:9" x14ac:dyDescent="0.25">
      <c r="A333" s="269"/>
      <c r="B333" s="50"/>
      <c r="C333" s="50"/>
      <c r="D333" s="50"/>
      <c r="E333" s="50"/>
      <c r="F333" s="50"/>
      <c r="G333" s="1"/>
      <c r="H333" s="1"/>
      <c r="I333" s="1"/>
    </row>
    <row r="334" spans="1:9" x14ac:dyDescent="0.25">
      <c r="A334" s="269"/>
      <c r="B334" s="50"/>
      <c r="C334" s="50"/>
      <c r="D334" s="50"/>
      <c r="E334" s="50"/>
      <c r="F334" s="50"/>
      <c r="G334" s="1"/>
      <c r="H334" s="1"/>
      <c r="I334" s="1"/>
    </row>
    <row r="335" spans="1:9" x14ac:dyDescent="0.25">
      <c r="A335" s="269"/>
      <c r="B335" s="50"/>
      <c r="C335" s="50"/>
      <c r="D335" s="50"/>
      <c r="E335" s="50"/>
      <c r="F335" s="50"/>
      <c r="G335" s="1"/>
      <c r="H335" s="1"/>
      <c r="I335" s="1"/>
    </row>
    <row r="336" spans="1:9" x14ac:dyDescent="0.25">
      <c r="A336" s="269"/>
      <c r="B336" s="50"/>
      <c r="C336" s="50"/>
      <c r="D336" s="50"/>
      <c r="E336" s="50"/>
      <c r="F336" s="50"/>
      <c r="G336" s="1"/>
      <c r="H336" s="1"/>
      <c r="I336" s="1"/>
    </row>
    <row r="337" spans="1:9" x14ac:dyDescent="0.25">
      <c r="A337" s="269"/>
      <c r="B337" s="50"/>
      <c r="C337" s="50"/>
      <c r="D337" s="50"/>
      <c r="E337" s="50"/>
      <c r="F337" s="50"/>
      <c r="G337" s="1"/>
      <c r="H337" s="1"/>
      <c r="I337" s="1"/>
    </row>
    <row r="338" spans="1:9" x14ac:dyDescent="0.25">
      <c r="A338" s="269"/>
      <c r="B338" s="50"/>
      <c r="C338" s="50"/>
      <c r="D338" s="50"/>
      <c r="E338" s="50"/>
      <c r="F338" s="50"/>
      <c r="G338" s="1"/>
      <c r="H338" s="1"/>
      <c r="I338" s="1"/>
    </row>
    <row r="339" spans="1:9" x14ac:dyDescent="0.25">
      <c r="A339" s="269"/>
      <c r="B339" s="50"/>
      <c r="C339" s="50"/>
      <c r="D339" s="50"/>
      <c r="E339" s="50"/>
      <c r="F339" s="50"/>
      <c r="G339" s="1"/>
      <c r="H339" s="1"/>
      <c r="I339" s="1"/>
    </row>
    <row r="340" spans="1:9" x14ac:dyDescent="0.25">
      <c r="A340" s="269"/>
      <c r="B340" s="50"/>
      <c r="C340" s="50"/>
      <c r="D340" s="50"/>
      <c r="E340" s="50"/>
      <c r="F340" s="50"/>
      <c r="G340" s="1"/>
      <c r="H340" s="1"/>
      <c r="I340" s="1"/>
    </row>
    <row r="341" spans="1:9" x14ac:dyDescent="0.25">
      <c r="A341" s="269"/>
      <c r="B341" s="50"/>
      <c r="C341" s="50"/>
      <c r="D341" s="50"/>
      <c r="E341" s="50"/>
      <c r="F341" s="50"/>
      <c r="G341" s="1"/>
      <c r="H341" s="1"/>
      <c r="I341" s="1"/>
    </row>
    <row r="342" spans="1:9" x14ac:dyDescent="0.25">
      <c r="A342" s="269"/>
      <c r="B342" s="50"/>
      <c r="C342" s="50"/>
      <c r="D342" s="50"/>
      <c r="E342" s="50"/>
      <c r="F342" s="50"/>
      <c r="G342" s="1"/>
      <c r="H342" s="1"/>
      <c r="I342" s="1"/>
    </row>
    <row r="343" spans="1:9" x14ac:dyDescent="0.25">
      <c r="A343" s="269"/>
      <c r="B343" s="50"/>
      <c r="C343" s="50"/>
      <c r="D343" s="50"/>
      <c r="E343" s="50"/>
      <c r="F343" s="50"/>
      <c r="G343" s="1"/>
      <c r="H343" s="1"/>
      <c r="I343" s="1"/>
    </row>
    <row r="344" spans="1:9" x14ac:dyDescent="0.25">
      <c r="A344" s="269"/>
      <c r="B344" s="50"/>
      <c r="C344" s="50"/>
      <c r="D344" s="50"/>
      <c r="E344" s="50"/>
      <c r="F344" s="50"/>
      <c r="G344" s="1"/>
      <c r="H344" s="1"/>
      <c r="I344" s="1"/>
    </row>
    <row r="345" spans="1:9" x14ac:dyDescent="0.25">
      <c r="A345" s="269"/>
      <c r="B345" s="50"/>
      <c r="C345" s="50"/>
      <c r="D345" s="50"/>
      <c r="E345" s="50"/>
      <c r="F345" s="50"/>
      <c r="G345" s="1"/>
      <c r="H345" s="1"/>
      <c r="I345" s="1"/>
    </row>
    <row r="346" spans="1:9" x14ac:dyDescent="0.25">
      <c r="A346" s="269"/>
      <c r="B346" s="50"/>
      <c r="C346" s="50"/>
      <c r="D346" s="50"/>
      <c r="E346" s="50"/>
      <c r="F346" s="50"/>
      <c r="G346" s="1"/>
      <c r="H346" s="1"/>
      <c r="I346" s="1"/>
    </row>
    <row r="347" spans="1:9" x14ac:dyDescent="0.25">
      <c r="A347" s="269"/>
      <c r="B347" s="50"/>
      <c r="C347" s="50"/>
      <c r="D347" s="50"/>
      <c r="E347" s="50"/>
      <c r="F347" s="50"/>
      <c r="G347" s="1"/>
      <c r="H347" s="1"/>
      <c r="I347" s="1"/>
    </row>
    <row r="348" spans="1:9" x14ac:dyDescent="0.25">
      <c r="A348" s="269"/>
      <c r="B348" s="50"/>
      <c r="C348" s="50"/>
      <c r="D348" s="50"/>
      <c r="E348" s="50"/>
      <c r="F348" s="50"/>
      <c r="G348" s="1"/>
      <c r="H348" s="1"/>
      <c r="I348" s="1"/>
    </row>
    <row r="349" spans="1:9" x14ac:dyDescent="0.25">
      <c r="A349" s="269"/>
      <c r="B349" s="50"/>
      <c r="C349" s="50"/>
      <c r="D349" s="50"/>
      <c r="E349" s="50"/>
      <c r="F349" s="50"/>
      <c r="G349" s="1"/>
      <c r="H349" s="1"/>
      <c r="I349" s="1"/>
    </row>
    <row r="350" spans="1:9" x14ac:dyDescent="0.25">
      <c r="A350" s="269"/>
      <c r="B350" s="50"/>
      <c r="C350" s="50"/>
      <c r="D350" s="50"/>
      <c r="E350" s="50"/>
      <c r="F350" s="50"/>
      <c r="G350" s="1"/>
      <c r="H350" s="1"/>
      <c r="I350" s="1"/>
    </row>
    <row r="351" spans="1:9" x14ac:dyDescent="0.25">
      <c r="A351" s="269"/>
      <c r="B351" s="50"/>
      <c r="C351" s="50"/>
      <c r="D351" s="50"/>
      <c r="E351" s="50"/>
      <c r="F351" s="50"/>
      <c r="G351" s="1"/>
      <c r="H351" s="1"/>
      <c r="I351" s="1"/>
    </row>
    <row r="352" spans="1:9" x14ac:dyDescent="0.25">
      <c r="A352" s="269"/>
      <c r="B352" s="50"/>
      <c r="C352" s="50"/>
      <c r="D352" s="50"/>
      <c r="E352" s="50"/>
      <c r="F352" s="50"/>
      <c r="G352" s="1"/>
      <c r="H352" s="1"/>
      <c r="I352" s="1"/>
    </row>
    <row r="353" spans="1:9" x14ac:dyDescent="0.25">
      <c r="A353" s="269"/>
      <c r="B353" s="50"/>
      <c r="C353" s="50"/>
      <c r="D353" s="50"/>
      <c r="E353" s="50"/>
      <c r="F353" s="50"/>
      <c r="G353" s="1"/>
      <c r="H353" s="1"/>
      <c r="I353" s="1"/>
    </row>
    <row r="354" spans="1:9" x14ac:dyDescent="0.25">
      <c r="A354" s="269"/>
      <c r="B354" s="50"/>
      <c r="C354" s="50"/>
      <c r="D354" s="50"/>
      <c r="E354" s="50"/>
      <c r="F354" s="50"/>
      <c r="G354" s="1"/>
      <c r="H354" s="1"/>
      <c r="I354" s="1"/>
    </row>
    <row r="355" spans="1:9" x14ac:dyDescent="0.25">
      <c r="A355" s="269"/>
      <c r="B355" s="50"/>
      <c r="C355" s="50"/>
      <c r="D355" s="50"/>
      <c r="E355" s="50"/>
      <c r="F355" s="50"/>
      <c r="G355" s="1"/>
      <c r="H355" s="1"/>
      <c r="I355" s="1"/>
    </row>
    <row r="356" spans="1:9" x14ac:dyDescent="0.25">
      <c r="A356" s="269"/>
      <c r="B356" s="50"/>
      <c r="C356" s="50"/>
      <c r="D356" s="50"/>
      <c r="E356" s="50"/>
      <c r="F356" s="50"/>
      <c r="G356" s="1"/>
      <c r="H356" s="1"/>
      <c r="I356" s="1"/>
    </row>
    <row r="357" spans="1:9" x14ac:dyDescent="0.25">
      <c r="A357" s="269"/>
      <c r="B357" s="50"/>
      <c r="C357" s="50"/>
      <c r="D357" s="50"/>
      <c r="E357" s="50"/>
      <c r="F357" s="50"/>
      <c r="G357" s="1"/>
      <c r="H357" s="1"/>
      <c r="I357" s="1"/>
    </row>
    <row r="358" spans="1:9" x14ac:dyDescent="0.25">
      <c r="A358" s="269"/>
      <c r="B358" s="50"/>
      <c r="C358" s="50"/>
      <c r="D358" s="50"/>
      <c r="E358" s="50"/>
      <c r="F358" s="50"/>
      <c r="G358" s="1"/>
      <c r="H358" s="1"/>
      <c r="I358" s="1"/>
    </row>
    <row r="359" spans="1:9" x14ac:dyDescent="0.25">
      <c r="A359" s="269"/>
      <c r="B359" s="50"/>
      <c r="C359" s="50"/>
      <c r="D359" s="50"/>
      <c r="E359" s="50"/>
      <c r="F359" s="50"/>
      <c r="G359" s="1"/>
      <c r="H359" s="1"/>
      <c r="I359" s="1"/>
    </row>
    <row r="360" spans="1:9" x14ac:dyDescent="0.25">
      <c r="A360" s="269"/>
      <c r="B360" s="50"/>
      <c r="C360" s="50"/>
      <c r="D360" s="50"/>
      <c r="E360" s="50"/>
      <c r="F360" s="50"/>
      <c r="G360" s="1"/>
      <c r="H360" s="1"/>
      <c r="I360" s="1"/>
    </row>
    <row r="361" spans="1:9" x14ac:dyDescent="0.25">
      <c r="A361" s="269"/>
      <c r="B361" s="50"/>
      <c r="C361" s="50"/>
      <c r="D361" s="50"/>
      <c r="E361" s="50"/>
      <c r="F361" s="50"/>
      <c r="G361" s="1"/>
      <c r="H361" s="1"/>
      <c r="I361" s="1"/>
    </row>
    <row r="362" spans="1:9" x14ac:dyDescent="0.25">
      <c r="A362" s="269"/>
      <c r="B362" s="50"/>
      <c r="C362" s="50"/>
      <c r="D362" s="50"/>
      <c r="E362" s="50"/>
      <c r="F362" s="50"/>
      <c r="G362" s="1"/>
      <c r="H362" s="1"/>
      <c r="I362" s="1"/>
    </row>
    <row r="363" spans="1:9" x14ac:dyDescent="0.25">
      <c r="A363" s="269"/>
      <c r="B363" s="50"/>
      <c r="C363" s="50"/>
      <c r="D363" s="50"/>
      <c r="E363" s="50"/>
      <c r="F363" s="50"/>
      <c r="G363" s="1"/>
      <c r="H363" s="1"/>
      <c r="I363" s="1"/>
    </row>
    <row r="364" spans="1:9" x14ac:dyDescent="0.25">
      <c r="A364" s="269"/>
      <c r="B364" s="50"/>
      <c r="C364" s="50"/>
      <c r="D364" s="50"/>
      <c r="E364" s="50"/>
      <c r="F364" s="50"/>
      <c r="G364" s="1"/>
      <c r="H364" s="1"/>
      <c r="I364" s="1"/>
    </row>
    <row r="365" spans="1:9" x14ac:dyDescent="0.25">
      <c r="A365" s="269"/>
      <c r="B365" s="50"/>
      <c r="C365" s="50"/>
      <c r="D365" s="50"/>
      <c r="E365" s="50"/>
      <c r="F365" s="50"/>
      <c r="G365" s="1"/>
      <c r="H365" s="1"/>
      <c r="I365" s="1"/>
    </row>
    <row r="366" spans="1:9" x14ac:dyDescent="0.25">
      <c r="A366" s="269"/>
      <c r="B366" s="50"/>
      <c r="C366" s="50"/>
      <c r="D366" s="50"/>
      <c r="E366" s="50"/>
      <c r="F366" s="50"/>
      <c r="G366" s="1"/>
      <c r="H366" s="1"/>
      <c r="I366" s="1"/>
    </row>
    <row r="367" spans="1:9" x14ac:dyDescent="0.25">
      <c r="A367" s="269"/>
      <c r="B367" s="50"/>
      <c r="C367" s="50"/>
      <c r="D367" s="50"/>
      <c r="E367" s="50"/>
      <c r="F367" s="50"/>
      <c r="G367" s="1"/>
      <c r="H367" s="1"/>
      <c r="I367" s="1"/>
    </row>
    <row r="368" spans="1:9" x14ac:dyDescent="0.25">
      <c r="A368" s="269"/>
      <c r="B368" s="50"/>
      <c r="C368" s="50"/>
      <c r="D368" s="50"/>
      <c r="E368" s="50"/>
      <c r="F368" s="50"/>
      <c r="G368" s="1"/>
      <c r="H368" s="1"/>
      <c r="I368" s="1"/>
    </row>
    <row r="369" spans="1:9" x14ac:dyDescent="0.25">
      <c r="A369" s="269"/>
      <c r="B369" s="50"/>
      <c r="C369" s="50"/>
      <c r="D369" s="50"/>
      <c r="E369" s="50"/>
      <c r="F369" s="50"/>
      <c r="G369" s="1"/>
      <c r="H369" s="1"/>
      <c r="I369" s="1"/>
    </row>
    <row r="370" spans="1:9" x14ac:dyDescent="0.25">
      <c r="A370" s="269"/>
      <c r="B370" s="50"/>
      <c r="C370" s="50"/>
      <c r="D370" s="50"/>
      <c r="E370" s="50"/>
      <c r="F370" s="50"/>
      <c r="G370" s="1"/>
      <c r="H370" s="1"/>
      <c r="I370" s="1"/>
    </row>
    <row r="371" spans="1:9" x14ac:dyDescent="0.25">
      <c r="A371" s="269"/>
      <c r="B371" s="50"/>
      <c r="C371" s="50"/>
      <c r="D371" s="50"/>
      <c r="E371" s="50"/>
      <c r="F371" s="50"/>
      <c r="G371" s="1"/>
      <c r="H371" s="1"/>
      <c r="I371" s="1"/>
    </row>
    <row r="372" spans="1:9" x14ac:dyDescent="0.25">
      <c r="A372" s="269"/>
      <c r="B372" s="50"/>
      <c r="C372" s="50"/>
      <c r="D372" s="50"/>
      <c r="E372" s="50"/>
      <c r="F372" s="50"/>
      <c r="G372" s="1"/>
      <c r="H372" s="1"/>
      <c r="I372" s="1"/>
    </row>
    <row r="373" spans="1:9" x14ac:dyDescent="0.25">
      <c r="A373" s="269"/>
      <c r="B373" s="50"/>
      <c r="C373" s="50"/>
      <c r="D373" s="50"/>
      <c r="E373" s="50"/>
      <c r="F373" s="50"/>
      <c r="G373" s="1"/>
      <c r="H373" s="1"/>
      <c r="I373" s="1"/>
    </row>
    <row r="374" spans="1:9" x14ac:dyDescent="0.25">
      <c r="A374" s="269"/>
      <c r="B374" s="50"/>
      <c r="C374" s="50"/>
      <c r="D374" s="50"/>
      <c r="E374" s="50"/>
      <c r="F374" s="50"/>
      <c r="G374" s="1"/>
      <c r="H374" s="1"/>
      <c r="I374" s="1"/>
    </row>
    <row r="375" spans="1:9" x14ac:dyDescent="0.25">
      <c r="A375" s="269"/>
      <c r="B375" s="50"/>
      <c r="C375" s="50"/>
      <c r="D375" s="50"/>
      <c r="E375" s="50"/>
      <c r="F375" s="50"/>
      <c r="G375" s="1"/>
      <c r="H375" s="1"/>
      <c r="I375" s="1"/>
    </row>
    <row r="376" spans="1:9" x14ac:dyDescent="0.25">
      <c r="A376" s="269"/>
      <c r="B376" s="50"/>
      <c r="C376" s="50"/>
      <c r="D376" s="50"/>
      <c r="E376" s="50"/>
      <c r="F376" s="50"/>
      <c r="G376" s="1"/>
      <c r="H376" s="1"/>
      <c r="I376" s="1"/>
    </row>
    <row r="377" spans="1:9" x14ac:dyDescent="0.25">
      <c r="A377" s="269"/>
      <c r="B377" s="50"/>
      <c r="C377" s="50"/>
      <c r="D377" s="50"/>
      <c r="E377" s="50"/>
      <c r="F377" s="50"/>
      <c r="G377" s="1"/>
      <c r="H377" s="1"/>
      <c r="I377" s="1"/>
    </row>
    <row r="378" spans="1:9" x14ac:dyDescent="0.25">
      <c r="A378" s="269"/>
      <c r="B378" s="50"/>
      <c r="C378" s="50"/>
      <c r="D378" s="50"/>
      <c r="E378" s="50"/>
      <c r="F378" s="50"/>
      <c r="G378" s="1"/>
      <c r="H378" s="1"/>
      <c r="I378" s="1"/>
    </row>
    <row r="379" spans="1:9" x14ac:dyDescent="0.25">
      <c r="A379" s="269"/>
      <c r="B379" s="50"/>
      <c r="C379" s="50"/>
      <c r="D379" s="50"/>
      <c r="E379" s="50"/>
      <c r="F379" s="50"/>
      <c r="G379" s="1"/>
      <c r="H379" s="1"/>
      <c r="I379" s="1"/>
    </row>
    <row r="380" spans="1:9" x14ac:dyDescent="0.25">
      <c r="A380" s="269"/>
      <c r="B380" s="50"/>
      <c r="C380" s="50"/>
      <c r="D380" s="50"/>
      <c r="E380" s="50"/>
      <c r="F380" s="50"/>
      <c r="G380" s="1"/>
      <c r="H380" s="1"/>
      <c r="I380" s="1"/>
    </row>
    <row r="381" spans="1:9" x14ac:dyDescent="0.25">
      <c r="A381" s="269"/>
      <c r="B381" s="50"/>
      <c r="C381" s="50"/>
      <c r="D381" s="50"/>
      <c r="E381" s="50"/>
      <c r="F381" s="50"/>
      <c r="G381" s="1"/>
      <c r="H381" s="1"/>
      <c r="I381" s="1"/>
    </row>
    <row r="382" spans="1:9" x14ac:dyDescent="0.25">
      <c r="A382" s="269"/>
      <c r="B382" s="50"/>
      <c r="C382" s="50"/>
      <c r="D382" s="50"/>
      <c r="E382" s="50"/>
      <c r="F382" s="50"/>
      <c r="G382" s="1"/>
      <c r="H382" s="1"/>
      <c r="I382" s="1"/>
    </row>
    <row r="383" spans="1:9" x14ac:dyDescent="0.25">
      <c r="A383" s="269"/>
      <c r="B383" s="50"/>
      <c r="C383" s="50"/>
      <c r="D383" s="50"/>
      <c r="E383" s="50"/>
      <c r="F383" s="50"/>
      <c r="G383" s="1"/>
      <c r="H383" s="1"/>
      <c r="I383" s="1"/>
    </row>
    <row r="384" spans="1:9" x14ac:dyDescent="0.25">
      <c r="A384" s="269"/>
      <c r="B384" s="50"/>
      <c r="C384" s="50"/>
      <c r="D384" s="50"/>
      <c r="E384" s="50"/>
      <c r="F384" s="50"/>
      <c r="G384" s="1"/>
      <c r="H384" s="1"/>
      <c r="I384" s="1"/>
    </row>
    <row r="385" spans="1:9" x14ac:dyDescent="0.25">
      <c r="A385" s="269"/>
      <c r="B385" s="50"/>
      <c r="C385" s="50"/>
      <c r="D385" s="50"/>
      <c r="E385" s="50"/>
      <c r="F385" s="50"/>
      <c r="G385" s="1"/>
      <c r="H385" s="1"/>
      <c r="I385" s="1"/>
    </row>
    <row r="386" spans="1:9" x14ac:dyDescent="0.25">
      <c r="A386" s="269"/>
      <c r="B386" s="50"/>
      <c r="C386" s="50"/>
      <c r="D386" s="50"/>
      <c r="E386" s="50"/>
      <c r="F386" s="50"/>
      <c r="G386" s="1"/>
      <c r="H386" s="1"/>
      <c r="I386" s="1"/>
    </row>
    <row r="387" spans="1:9" x14ac:dyDescent="0.25">
      <c r="A387" s="269"/>
      <c r="B387" s="50"/>
      <c r="C387" s="50"/>
      <c r="D387" s="50"/>
      <c r="E387" s="50"/>
      <c r="F387" s="50"/>
      <c r="G387" s="1"/>
      <c r="H387" s="1"/>
      <c r="I387" s="1"/>
    </row>
    <row r="388" spans="1:9" x14ac:dyDescent="0.25">
      <c r="A388" s="269"/>
      <c r="B388" s="50"/>
      <c r="C388" s="50"/>
      <c r="D388" s="50"/>
      <c r="E388" s="50"/>
      <c r="F388" s="50"/>
      <c r="G388" s="1"/>
      <c r="H388" s="1"/>
      <c r="I388" s="1"/>
    </row>
    <row r="389" spans="1:9" x14ac:dyDescent="0.25">
      <c r="A389" s="269"/>
      <c r="B389" s="50"/>
      <c r="C389" s="50"/>
      <c r="D389" s="50"/>
      <c r="E389" s="50"/>
      <c r="F389" s="50"/>
      <c r="G389" s="1"/>
      <c r="H389" s="1"/>
      <c r="I389" s="1"/>
    </row>
    <row r="390" spans="1:9" x14ac:dyDescent="0.25">
      <c r="A390" s="269"/>
      <c r="B390" s="50"/>
      <c r="C390" s="50"/>
      <c r="D390" s="50"/>
      <c r="E390" s="50"/>
      <c r="F390" s="50"/>
      <c r="G390" s="1"/>
      <c r="H390" s="1"/>
      <c r="I390" s="1"/>
    </row>
    <row r="391" spans="1:9" x14ac:dyDescent="0.25">
      <c r="A391" s="269"/>
      <c r="B391" s="50"/>
      <c r="C391" s="50"/>
      <c r="D391" s="50"/>
      <c r="E391" s="50"/>
      <c r="F391" s="50"/>
      <c r="G391" s="1"/>
      <c r="H391" s="1"/>
      <c r="I391" s="1"/>
    </row>
    <row r="392" spans="1:9" x14ac:dyDescent="0.25">
      <c r="A392" s="269"/>
      <c r="B392" s="50"/>
      <c r="C392" s="50"/>
      <c r="D392" s="50"/>
      <c r="E392" s="50"/>
      <c r="F392" s="50"/>
      <c r="G392" s="1"/>
      <c r="H392" s="1"/>
      <c r="I392" s="1"/>
    </row>
    <row r="393" spans="1:9" x14ac:dyDescent="0.25">
      <c r="A393" s="269"/>
      <c r="B393" s="50"/>
      <c r="C393" s="50"/>
      <c r="D393" s="50"/>
      <c r="E393" s="50"/>
      <c r="F393" s="50"/>
      <c r="G393" s="1"/>
      <c r="H393" s="1"/>
      <c r="I393" s="1"/>
    </row>
    <row r="394" spans="1:9" x14ac:dyDescent="0.25">
      <c r="A394" s="269"/>
      <c r="B394" s="50"/>
      <c r="C394" s="50"/>
      <c r="D394" s="50"/>
      <c r="E394" s="50"/>
      <c r="F394" s="50"/>
      <c r="G394" s="1"/>
      <c r="H394" s="1"/>
      <c r="I394" s="1"/>
    </row>
    <row r="395" spans="1:9" x14ac:dyDescent="0.25">
      <c r="A395" s="269"/>
      <c r="B395" s="50"/>
      <c r="C395" s="50"/>
      <c r="D395" s="50"/>
      <c r="E395" s="50"/>
      <c r="F395" s="50"/>
      <c r="G395" s="1"/>
      <c r="H395" s="1"/>
      <c r="I395" s="1"/>
    </row>
    <row r="396" spans="1:9" x14ac:dyDescent="0.25">
      <c r="A396" s="269"/>
      <c r="B396" s="50"/>
      <c r="C396" s="50"/>
      <c r="D396" s="50"/>
      <c r="E396" s="50"/>
      <c r="F396" s="50"/>
      <c r="G396" s="1"/>
      <c r="H396" s="1"/>
      <c r="I396" s="1"/>
    </row>
    <row r="397" spans="1:9" x14ac:dyDescent="0.25">
      <c r="A397" s="269"/>
      <c r="B397" s="50"/>
      <c r="C397" s="50"/>
      <c r="D397" s="50"/>
      <c r="E397" s="50"/>
      <c r="F397" s="50"/>
      <c r="G397" s="1"/>
      <c r="H397" s="1"/>
      <c r="I397" s="1"/>
    </row>
    <row r="398" spans="1:9" x14ac:dyDescent="0.25">
      <c r="A398" s="269"/>
      <c r="B398" s="50"/>
      <c r="C398" s="50"/>
      <c r="D398" s="50"/>
      <c r="E398" s="50"/>
      <c r="F398" s="50"/>
      <c r="G398" s="1"/>
      <c r="H398" s="1"/>
      <c r="I398" s="1"/>
    </row>
    <row r="399" spans="1:9" x14ac:dyDescent="0.25">
      <c r="A399" s="269"/>
      <c r="B399" s="50"/>
      <c r="C399" s="50"/>
      <c r="D399" s="50"/>
      <c r="E399" s="50"/>
      <c r="F399" s="50"/>
      <c r="G399" s="1"/>
      <c r="H399" s="1"/>
      <c r="I399" s="1"/>
    </row>
    <row r="400" spans="1:9" x14ac:dyDescent="0.25">
      <c r="A400" s="269"/>
      <c r="B400" s="50"/>
      <c r="C400" s="50"/>
      <c r="D400" s="50"/>
      <c r="E400" s="50"/>
      <c r="F400" s="50"/>
      <c r="G400" s="1"/>
      <c r="H400" s="1"/>
      <c r="I400" s="1"/>
    </row>
    <row r="401" spans="1:9" x14ac:dyDescent="0.25">
      <c r="A401" s="269"/>
      <c r="B401" s="50"/>
      <c r="C401" s="50"/>
      <c r="D401" s="50"/>
      <c r="E401" s="50"/>
      <c r="F401" s="50"/>
      <c r="G401" s="1"/>
      <c r="H401" s="1"/>
      <c r="I401" s="1"/>
    </row>
    <row r="402" spans="1:9" x14ac:dyDescent="0.25">
      <c r="A402" s="269"/>
      <c r="B402" s="50"/>
      <c r="C402" s="50"/>
      <c r="D402" s="50"/>
      <c r="E402" s="50"/>
      <c r="F402" s="50"/>
      <c r="G402" s="1"/>
      <c r="H402" s="1"/>
      <c r="I402" s="1"/>
    </row>
    <row r="403" spans="1:9" x14ac:dyDescent="0.25">
      <c r="A403" s="269"/>
      <c r="B403" s="50"/>
      <c r="C403" s="50"/>
      <c r="D403" s="50"/>
      <c r="E403" s="50"/>
      <c r="F403" s="50"/>
      <c r="G403" s="1"/>
      <c r="H403" s="1"/>
      <c r="I403" s="1"/>
    </row>
    <row r="404" spans="1:9" x14ac:dyDescent="0.25">
      <c r="A404" s="269"/>
      <c r="B404" s="50"/>
      <c r="C404" s="50"/>
      <c r="D404" s="50"/>
      <c r="E404" s="50"/>
      <c r="F404" s="50"/>
      <c r="G404" s="1"/>
      <c r="H404" s="1"/>
      <c r="I404" s="1"/>
    </row>
    <row r="405" spans="1:9" x14ac:dyDescent="0.25">
      <c r="A405" s="269"/>
      <c r="B405" s="50"/>
      <c r="C405" s="50"/>
      <c r="D405" s="50"/>
      <c r="E405" s="50"/>
      <c r="F405" s="50"/>
      <c r="G405" s="1"/>
      <c r="H405" s="1"/>
      <c r="I405" s="1"/>
    </row>
    <row r="406" spans="1:9" x14ac:dyDescent="0.25">
      <c r="A406" s="269"/>
      <c r="B406" s="50"/>
      <c r="C406" s="50"/>
      <c r="D406" s="50"/>
      <c r="E406" s="50"/>
      <c r="F406" s="50"/>
      <c r="G406" s="1"/>
      <c r="H406" s="1"/>
      <c r="I406" s="1"/>
    </row>
    <row r="407" spans="1:9" x14ac:dyDescent="0.25">
      <c r="A407" s="269"/>
      <c r="B407" s="50"/>
      <c r="C407" s="50"/>
      <c r="D407" s="50"/>
      <c r="E407" s="50"/>
      <c r="F407" s="50"/>
      <c r="G407" s="1"/>
      <c r="H407" s="1"/>
      <c r="I407" s="1"/>
    </row>
    <row r="408" spans="1:9" x14ac:dyDescent="0.25">
      <c r="A408" s="269"/>
      <c r="B408" s="50"/>
      <c r="C408" s="50"/>
      <c r="D408" s="50"/>
      <c r="E408" s="50"/>
      <c r="F408" s="50"/>
      <c r="G408" s="1"/>
      <c r="H408" s="1"/>
      <c r="I408" s="1"/>
    </row>
    <row r="409" spans="1:9" x14ac:dyDescent="0.25">
      <c r="A409" s="269"/>
      <c r="B409" s="50"/>
      <c r="C409" s="50"/>
      <c r="D409" s="50"/>
      <c r="E409" s="50"/>
      <c r="F409" s="50"/>
      <c r="G409" s="1"/>
      <c r="H409" s="1"/>
      <c r="I409" s="1"/>
    </row>
    <row r="410" spans="1:9" x14ac:dyDescent="0.25">
      <c r="A410" s="269"/>
      <c r="B410" s="50"/>
      <c r="C410" s="50"/>
      <c r="D410" s="50"/>
      <c r="E410" s="50"/>
      <c r="F410" s="50"/>
      <c r="G410" s="1"/>
      <c r="H410" s="1"/>
      <c r="I410" s="1"/>
    </row>
    <row r="411" spans="1:9" x14ac:dyDescent="0.25">
      <c r="A411" s="269"/>
      <c r="B411" s="50"/>
      <c r="C411" s="50"/>
      <c r="D411" s="50"/>
      <c r="E411" s="50"/>
      <c r="F411" s="50"/>
      <c r="G411" s="1"/>
      <c r="H411" s="1"/>
      <c r="I411" s="1"/>
    </row>
    <row r="412" spans="1:9" x14ac:dyDescent="0.25">
      <c r="A412" s="269"/>
      <c r="B412" s="50"/>
      <c r="C412" s="50"/>
      <c r="D412" s="50"/>
      <c r="E412" s="50"/>
      <c r="F412" s="50"/>
      <c r="G412" s="1"/>
      <c r="H412" s="1"/>
      <c r="I412" s="1"/>
    </row>
    <row r="413" spans="1:9" x14ac:dyDescent="0.25">
      <c r="A413" s="269"/>
      <c r="B413" s="50"/>
      <c r="C413" s="50"/>
      <c r="D413" s="50"/>
      <c r="E413" s="50"/>
      <c r="F413" s="50"/>
      <c r="G413" s="1"/>
      <c r="H413" s="1"/>
      <c r="I413" s="1"/>
    </row>
    <row r="414" spans="1:9" x14ac:dyDescent="0.25">
      <c r="A414" s="269"/>
      <c r="B414" s="50"/>
      <c r="C414" s="50"/>
      <c r="D414" s="50"/>
      <c r="E414" s="50"/>
      <c r="F414" s="50"/>
      <c r="G414" s="1"/>
      <c r="H414" s="1"/>
      <c r="I414" s="1"/>
    </row>
    <row r="415" spans="1:9" x14ac:dyDescent="0.25">
      <c r="A415" s="269"/>
      <c r="B415" s="50"/>
      <c r="C415" s="50"/>
      <c r="D415" s="50"/>
      <c r="E415" s="50"/>
      <c r="F415" s="50"/>
      <c r="G415" s="1"/>
      <c r="H415" s="1"/>
      <c r="I415" s="1"/>
    </row>
    <row r="416" spans="1:9" x14ac:dyDescent="0.25">
      <c r="A416" s="269"/>
      <c r="B416" s="50"/>
      <c r="C416" s="50"/>
      <c r="D416" s="50"/>
      <c r="E416" s="50"/>
      <c r="F416" s="50"/>
      <c r="G416" s="1"/>
      <c r="H416" s="1"/>
      <c r="I416" s="1"/>
    </row>
    <row r="417" spans="1:9" x14ac:dyDescent="0.25">
      <c r="A417" s="269"/>
      <c r="B417" s="50"/>
      <c r="C417" s="50"/>
      <c r="D417" s="50"/>
      <c r="E417" s="50"/>
      <c r="F417" s="50"/>
      <c r="G417" s="1"/>
      <c r="H417" s="1"/>
      <c r="I417" s="1"/>
    </row>
    <row r="418" spans="1:9" x14ac:dyDescent="0.25">
      <c r="A418" s="269"/>
      <c r="B418" s="50"/>
      <c r="C418" s="50"/>
      <c r="D418" s="50"/>
      <c r="E418" s="50"/>
      <c r="F418" s="50"/>
      <c r="G418" s="1"/>
      <c r="H418" s="1"/>
      <c r="I418" s="1"/>
    </row>
    <row r="419" spans="1:9" x14ac:dyDescent="0.25">
      <c r="A419" s="269"/>
      <c r="B419" s="50"/>
      <c r="C419" s="50"/>
      <c r="D419" s="50"/>
      <c r="E419" s="50"/>
      <c r="F419" s="50"/>
      <c r="G419" s="1"/>
      <c r="H419" s="1"/>
      <c r="I419" s="1"/>
    </row>
    <row r="420" spans="1:9" x14ac:dyDescent="0.25">
      <c r="A420" s="269"/>
      <c r="B420" s="50"/>
      <c r="C420" s="50"/>
      <c r="D420" s="50"/>
      <c r="E420" s="50"/>
      <c r="F420" s="50"/>
      <c r="G420" s="1"/>
      <c r="H420" s="1"/>
      <c r="I420" s="1"/>
    </row>
    <row r="421" spans="1:9" x14ac:dyDescent="0.25">
      <c r="A421" s="269"/>
      <c r="B421" s="50"/>
      <c r="C421" s="50"/>
      <c r="D421" s="50"/>
      <c r="E421" s="50"/>
      <c r="F421" s="50"/>
      <c r="G421" s="1"/>
      <c r="H421" s="1"/>
      <c r="I421" s="1"/>
    </row>
    <row r="422" spans="1:9" x14ac:dyDescent="0.25">
      <c r="A422" s="269"/>
      <c r="B422" s="50"/>
      <c r="C422" s="50"/>
      <c r="D422" s="50"/>
      <c r="E422" s="50"/>
      <c r="F422" s="50"/>
      <c r="G422" s="1"/>
      <c r="H422" s="1"/>
      <c r="I422" s="1"/>
    </row>
    <row r="423" spans="1:9" x14ac:dyDescent="0.25">
      <c r="A423" s="269"/>
      <c r="B423" s="50"/>
      <c r="C423" s="50"/>
      <c r="D423" s="50"/>
      <c r="E423" s="50"/>
      <c r="F423" s="50"/>
      <c r="G423" s="1"/>
      <c r="H423" s="1"/>
      <c r="I423" s="1"/>
    </row>
    <row r="424" spans="1:9" x14ac:dyDescent="0.25">
      <c r="A424" s="269"/>
      <c r="B424" s="50"/>
      <c r="C424" s="50"/>
      <c r="D424" s="50"/>
      <c r="E424" s="50"/>
      <c r="F424" s="50"/>
      <c r="G424" s="1"/>
      <c r="H424" s="1"/>
      <c r="I424" s="1"/>
    </row>
    <row r="425" spans="1:9" x14ac:dyDescent="0.25">
      <c r="A425" s="269"/>
      <c r="B425" s="50"/>
      <c r="C425" s="50"/>
      <c r="D425" s="50"/>
      <c r="E425" s="50"/>
      <c r="F425" s="50"/>
      <c r="G425" s="1"/>
      <c r="H425" s="1"/>
      <c r="I425" s="1"/>
    </row>
    <row r="426" spans="1:9" x14ac:dyDescent="0.25">
      <c r="A426" s="269"/>
      <c r="B426" s="50"/>
      <c r="C426" s="50"/>
      <c r="D426" s="50"/>
      <c r="E426" s="50"/>
      <c r="F426" s="50"/>
      <c r="G426" s="1"/>
      <c r="H426" s="1"/>
      <c r="I426" s="1"/>
    </row>
    <row r="427" spans="1:9" x14ac:dyDescent="0.25">
      <c r="A427" s="269"/>
      <c r="B427" s="50"/>
      <c r="C427" s="50"/>
      <c r="D427" s="50"/>
      <c r="E427" s="50"/>
      <c r="F427" s="50"/>
      <c r="G427" s="1"/>
      <c r="H427" s="1"/>
      <c r="I427" s="1"/>
    </row>
    <row r="428" spans="1:9" x14ac:dyDescent="0.25">
      <c r="A428" s="269"/>
      <c r="B428" s="50"/>
      <c r="C428" s="50"/>
      <c r="D428" s="50"/>
      <c r="E428" s="50"/>
      <c r="F428" s="50"/>
      <c r="G428" s="1"/>
      <c r="H428" s="1"/>
      <c r="I428" s="1"/>
    </row>
    <row r="429" spans="1:9" x14ac:dyDescent="0.25">
      <c r="A429" s="269"/>
      <c r="B429" s="50"/>
      <c r="C429" s="50"/>
      <c r="D429" s="50"/>
      <c r="E429" s="50"/>
      <c r="F429" s="50"/>
      <c r="G429" s="1"/>
      <c r="H429" s="1"/>
      <c r="I429" s="1"/>
    </row>
    <row r="430" spans="1:9" x14ac:dyDescent="0.25">
      <c r="A430" s="269"/>
      <c r="B430" s="50"/>
      <c r="C430" s="50"/>
      <c r="D430" s="50"/>
      <c r="E430" s="50"/>
      <c r="F430" s="50"/>
      <c r="G430" s="1"/>
      <c r="H430" s="1"/>
      <c r="I430" s="1"/>
    </row>
    <row r="431" spans="1:9" x14ac:dyDescent="0.25">
      <c r="A431" s="269"/>
      <c r="B431" s="50"/>
      <c r="C431" s="50"/>
      <c r="D431" s="50"/>
      <c r="E431" s="50"/>
      <c r="F431" s="50"/>
      <c r="G431" s="1"/>
      <c r="H431" s="1"/>
      <c r="I431" s="1"/>
    </row>
    <row r="432" spans="1:9" x14ac:dyDescent="0.25">
      <c r="A432" s="269"/>
      <c r="B432" s="50"/>
      <c r="C432" s="50"/>
      <c r="D432" s="50"/>
      <c r="E432" s="50"/>
      <c r="F432" s="50"/>
      <c r="G432" s="1"/>
      <c r="H432" s="1"/>
      <c r="I432" s="1"/>
    </row>
    <row r="433" spans="1:9" x14ac:dyDescent="0.25">
      <c r="A433" s="269"/>
      <c r="B433" s="50"/>
      <c r="C433" s="50"/>
      <c r="D433" s="50"/>
      <c r="E433" s="50"/>
      <c r="F433" s="50"/>
      <c r="G433" s="1"/>
      <c r="H433" s="1"/>
      <c r="I433" s="1"/>
    </row>
    <row r="434" spans="1:9" x14ac:dyDescent="0.25">
      <c r="A434" s="269"/>
      <c r="B434" s="50"/>
      <c r="C434" s="50"/>
      <c r="D434" s="50"/>
      <c r="E434" s="50"/>
      <c r="F434" s="50"/>
      <c r="G434" s="1"/>
      <c r="H434" s="1"/>
      <c r="I434" s="1"/>
    </row>
    <row r="435" spans="1:9" x14ac:dyDescent="0.25">
      <c r="A435" s="269"/>
      <c r="B435" s="50"/>
      <c r="C435" s="50"/>
      <c r="D435" s="50"/>
      <c r="E435" s="50"/>
      <c r="F435" s="50"/>
      <c r="G435" s="1"/>
      <c r="H435" s="1"/>
      <c r="I435" s="1"/>
    </row>
    <row r="436" spans="1:9" x14ac:dyDescent="0.25">
      <c r="A436" s="269"/>
      <c r="B436" s="50"/>
      <c r="C436" s="50"/>
      <c r="D436" s="50"/>
      <c r="E436" s="50"/>
      <c r="F436" s="50"/>
      <c r="G436" s="1"/>
      <c r="H436" s="1"/>
      <c r="I436" s="1"/>
    </row>
    <row r="437" spans="1:9" x14ac:dyDescent="0.25">
      <c r="A437" s="269"/>
      <c r="B437" s="50"/>
      <c r="C437" s="50"/>
      <c r="D437" s="50"/>
      <c r="E437" s="50"/>
      <c r="F437" s="50"/>
      <c r="G437" s="1"/>
      <c r="H437" s="1"/>
      <c r="I437" s="1"/>
    </row>
    <row r="438" spans="1:9" x14ac:dyDescent="0.25">
      <c r="A438" s="269"/>
      <c r="B438" s="50"/>
      <c r="C438" s="50"/>
      <c r="D438" s="50"/>
      <c r="E438" s="50"/>
      <c r="F438" s="50"/>
      <c r="G438" s="1"/>
      <c r="H438" s="1"/>
      <c r="I438" s="1"/>
    </row>
    <row r="439" spans="1:9" x14ac:dyDescent="0.25">
      <c r="A439" s="269"/>
      <c r="B439" s="50"/>
      <c r="C439" s="50"/>
      <c r="D439" s="50"/>
      <c r="E439" s="50"/>
      <c r="F439" s="50"/>
      <c r="G439" s="1"/>
      <c r="H439" s="1"/>
      <c r="I439" s="1"/>
    </row>
    <row r="440" spans="1:9" x14ac:dyDescent="0.25">
      <c r="A440" s="269"/>
      <c r="B440" s="50"/>
      <c r="C440" s="50"/>
      <c r="D440" s="50"/>
      <c r="E440" s="50"/>
      <c r="F440" s="50"/>
      <c r="G440" s="1"/>
      <c r="H440" s="1"/>
      <c r="I440" s="1"/>
    </row>
    <row r="441" spans="1:9" x14ac:dyDescent="0.25">
      <c r="A441" s="269"/>
      <c r="B441" s="50"/>
      <c r="C441" s="50"/>
      <c r="D441" s="50"/>
      <c r="E441" s="50"/>
      <c r="F441" s="50"/>
      <c r="G441" s="1"/>
      <c r="H441" s="1"/>
      <c r="I441" s="1"/>
    </row>
    <row r="442" spans="1:9" x14ac:dyDescent="0.25">
      <c r="A442" s="269"/>
      <c r="B442" s="50"/>
      <c r="C442" s="50"/>
      <c r="D442" s="50"/>
      <c r="E442" s="50"/>
      <c r="F442" s="50"/>
      <c r="G442" s="1"/>
      <c r="H442" s="1"/>
      <c r="I442" s="1"/>
    </row>
    <row r="443" spans="1:9" x14ac:dyDescent="0.25">
      <c r="A443" s="269"/>
      <c r="B443" s="50"/>
      <c r="C443" s="50"/>
      <c r="D443" s="50"/>
      <c r="E443" s="50"/>
      <c r="F443" s="50"/>
      <c r="G443" s="1"/>
      <c r="H443" s="1"/>
      <c r="I443" s="1"/>
    </row>
    <row r="444" spans="1:9" x14ac:dyDescent="0.25">
      <c r="A444" s="269"/>
      <c r="B444" s="50"/>
      <c r="C444" s="50"/>
      <c r="D444" s="50"/>
      <c r="E444" s="50"/>
      <c r="F444" s="50"/>
      <c r="G444" s="1"/>
      <c r="H444" s="1"/>
      <c r="I444" s="1"/>
    </row>
    <row r="445" spans="1:9" x14ac:dyDescent="0.25">
      <c r="A445" s="269"/>
      <c r="B445" s="50"/>
      <c r="C445" s="50"/>
      <c r="D445" s="50"/>
      <c r="E445" s="50"/>
      <c r="F445" s="50"/>
      <c r="G445" s="1"/>
      <c r="H445" s="1"/>
      <c r="I445" s="1"/>
    </row>
    <row r="446" spans="1:9" x14ac:dyDescent="0.25">
      <c r="A446" s="269"/>
      <c r="B446" s="50"/>
      <c r="C446" s="50"/>
      <c r="D446" s="50"/>
      <c r="E446" s="50"/>
      <c r="F446" s="50"/>
      <c r="G446" s="1"/>
      <c r="H446" s="1"/>
      <c r="I446" s="1"/>
    </row>
    <row r="447" spans="1:9" x14ac:dyDescent="0.25">
      <c r="A447" s="269"/>
      <c r="B447" s="50"/>
      <c r="C447" s="50"/>
      <c r="D447" s="50"/>
      <c r="E447" s="50"/>
      <c r="F447" s="50"/>
      <c r="G447" s="1"/>
      <c r="H447" s="1"/>
      <c r="I447" s="1"/>
    </row>
    <row r="448" spans="1:9" x14ac:dyDescent="0.25">
      <c r="A448" s="269"/>
      <c r="B448" s="50"/>
      <c r="C448" s="50"/>
      <c r="D448" s="50"/>
      <c r="E448" s="50"/>
      <c r="F448" s="50"/>
      <c r="G448" s="1"/>
      <c r="H448" s="1"/>
      <c r="I448" s="1"/>
    </row>
    <row r="449" spans="1:9" x14ac:dyDescent="0.25">
      <c r="A449" s="269"/>
      <c r="B449" s="50"/>
      <c r="C449" s="50"/>
      <c r="D449" s="50"/>
      <c r="E449" s="50"/>
      <c r="F449" s="50"/>
      <c r="G449" s="1"/>
      <c r="H449" s="1"/>
      <c r="I449" s="1"/>
    </row>
    <row r="450" spans="1:9" x14ac:dyDescent="0.25">
      <c r="A450" s="269"/>
      <c r="B450" s="50"/>
      <c r="C450" s="50"/>
      <c r="D450" s="50"/>
      <c r="E450" s="50"/>
      <c r="F450" s="50"/>
      <c r="G450" s="1"/>
      <c r="H450" s="1"/>
      <c r="I450" s="1"/>
    </row>
    <row r="451" spans="1:9" x14ac:dyDescent="0.25">
      <c r="A451" s="269"/>
      <c r="B451" s="50"/>
      <c r="C451" s="50"/>
      <c r="D451" s="50"/>
      <c r="E451" s="50"/>
      <c r="F451" s="50"/>
      <c r="G451" s="1"/>
      <c r="H451" s="1"/>
      <c r="I451" s="1"/>
    </row>
    <row r="452" spans="1:9" x14ac:dyDescent="0.25">
      <c r="A452" s="269"/>
      <c r="B452" s="50"/>
      <c r="C452" s="50"/>
      <c r="D452" s="50"/>
      <c r="E452" s="50"/>
      <c r="F452" s="50"/>
      <c r="G452" s="1"/>
      <c r="H452" s="1"/>
      <c r="I452" s="1"/>
    </row>
    <row r="453" spans="1:9" x14ac:dyDescent="0.25">
      <c r="A453" s="269"/>
      <c r="B453" s="50"/>
      <c r="C453" s="50"/>
      <c r="D453" s="50"/>
      <c r="E453" s="50"/>
      <c r="F453" s="50"/>
      <c r="G453" s="1"/>
      <c r="H453" s="1"/>
      <c r="I453" s="1"/>
    </row>
    <row r="454" spans="1:9" x14ac:dyDescent="0.25">
      <c r="A454" s="269"/>
      <c r="B454" s="50"/>
      <c r="C454" s="50"/>
      <c r="D454" s="50"/>
      <c r="E454" s="50"/>
      <c r="F454" s="50"/>
      <c r="G454" s="1"/>
      <c r="H454" s="1"/>
      <c r="I454" s="1"/>
    </row>
    <row r="455" spans="1:9" x14ac:dyDescent="0.25">
      <c r="A455" s="269"/>
      <c r="B455" s="50"/>
      <c r="C455" s="50"/>
      <c r="D455" s="50"/>
      <c r="E455" s="50"/>
      <c r="F455" s="50"/>
      <c r="G455" s="1"/>
      <c r="H455" s="1"/>
      <c r="I455" s="1"/>
    </row>
    <row r="456" spans="1:9" x14ac:dyDescent="0.25">
      <c r="A456" s="269"/>
      <c r="B456" s="50"/>
      <c r="C456" s="50"/>
      <c r="D456" s="50"/>
      <c r="E456" s="50"/>
      <c r="F456" s="50"/>
      <c r="G456" s="1"/>
      <c r="H456" s="1"/>
      <c r="I456" s="1"/>
    </row>
    <row r="457" spans="1:9" x14ac:dyDescent="0.25">
      <c r="A457" s="269"/>
      <c r="B457" s="50"/>
      <c r="C457" s="50"/>
      <c r="D457" s="50"/>
      <c r="E457" s="50"/>
      <c r="F457" s="50"/>
      <c r="G457" s="1"/>
      <c r="H457" s="1"/>
      <c r="I457" s="1"/>
    </row>
    <row r="458" spans="1:9" x14ac:dyDescent="0.25">
      <c r="A458" s="269"/>
      <c r="B458" s="50"/>
      <c r="C458" s="50"/>
      <c r="D458" s="50"/>
      <c r="E458" s="50"/>
      <c r="F458" s="50"/>
      <c r="G458" s="1"/>
      <c r="H458" s="1"/>
      <c r="I458" s="1"/>
    </row>
    <row r="459" spans="1:9" x14ac:dyDescent="0.25">
      <c r="A459" s="269"/>
      <c r="B459" s="50"/>
      <c r="C459" s="50"/>
      <c r="D459" s="50"/>
      <c r="E459" s="50"/>
      <c r="F459" s="50"/>
      <c r="G459" s="1"/>
      <c r="H459" s="1"/>
      <c r="I459" s="1"/>
    </row>
    <row r="460" spans="1:9" x14ac:dyDescent="0.25">
      <c r="A460" s="269"/>
      <c r="B460" s="50"/>
      <c r="C460" s="50"/>
      <c r="D460" s="50"/>
      <c r="E460" s="50"/>
      <c r="F460" s="50"/>
      <c r="G460" s="1"/>
      <c r="H460" s="1"/>
      <c r="I460" s="1"/>
    </row>
    <row r="461" spans="1:9" x14ac:dyDescent="0.25">
      <c r="A461" s="269"/>
      <c r="B461" s="50"/>
      <c r="C461" s="50"/>
      <c r="D461" s="50"/>
      <c r="E461" s="50"/>
      <c r="F461" s="50"/>
      <c r="G461" s="1"/>
      <c r="H461" s="1"/>
      <c r="I461" s="1"/>
    </row>
    <row r="462" spans="1:9" x14ac:dyDescent="0.25">
      <c r="A462" s="269"/>
      <c r="B462" s="50"/>
      <c r="C462" s="50"/>
      <c r="D462" s="50"/>
      <c r="E462" s="50"/>
      <c r="F462" s="50"/>
      <c r="G462" s="1"/>
      <c r="H462" s="1"/>
      <c r="I462" s="1"/>
    </row>
    <row r="463" spans="1:9" x14ac:dyDescent="0.25">
      <c r="A463" s="269"/>
      <c r="B463" s="50"/>
      <c r="C463" s="50"/>
      <c r="D463" s="50"/>
      <c r="E463" s="50"/>
      <c r="F463" s="50"/>
      <c r="G463" s="1"/>
      <c r="H463" s="1"/>
      <c r="I463" s="1"/>
    </row>
    <row r="464" spans="1:9" x14ac:dyDescent="0.25">
      <c r="A464" s="269"/>
      <c r="B464" s="50"/>
      <c r="C464" s="50"/>
      <c r="D464" s="50"/>
      <c r="E464" s="50"/>
      <c r="F464" s="50"/>
      <c r="G464" s="1"/>
      <c r="H464" s="1"/>
      <c r="I464" s="1"/>
    </row>
    <row r="465" spans="1:9" x14ac:dyDescent="0.25">
      <c r="A465" s="269"/>
      <c r="B465" s="50"/>
      <c r="C465" s="50"/>
      <c r="D465" s="50"/>
      <c r="E465" s="50"/>
      <c r="F465" s="50"/>
      <c r="G465" s="1"/>
      <c r="H465" s="1"/>
      <c r="I465" s="1"/>
    </row>
    <row r="466" spans="1:9" x14ac:dyDescent="0.25">
      <c r="A466" s="269"/>
      <c r="B466" s="50"/>
      <c r="C466" s="50"/>
      <c r="D466" s="50"/>
      <c r="E466" s="50"/>
      <c r="F466" s="50"/>
      <c r="G466" s="1"/>
      <c r="H466" s="1"/>
      <c r="I466" s="1"/>
    </row>
    <row r="467" spans="1:9" x14ac:dyDescent="0.25">
      <c r="A467" s="269"/>
      <c r="B467" s="50"/>
      <c r="C467" s="50"/>
      <c r="D467" s="50"/>
      <c r="E467" s="50"/>
      <c r="F467" s="50"/>
      <c r="G467" s="1"/>
      <c r="H467" s="1"/>
      <c r="I467" s="1"/>
    </row>
    <row r="468" spans="1:9" x14ac:dyDescent="0.25">
      <c r="A468" s="269"/>
      <c r="B468" s="50"/>
      <c r="C468" s="50"/>
      <c r="D468" s="50"/>
      <c r="E468" s="50"/>
      <c r="F468" s="50"/>
      <c r="G468" s="1"/>
      <c r="H468" s="1"/>
      <c r="I468" s="1"/>
    </row>
    <row r="469" spans="1:9" x14ac:dyDescent="0.25">
      <c r="A469" s="269"/>
      <c r="B469" s="50"/>
      <c r="C469" s="50"/>
      <c r="D469" s="50"/>
      <c r="E469" s="50"/>
      <c r="F469" s="50"/>
      <c r="G469" s="1"/>
      <c r="H469" s="1"/>
      <c r="I469" s="1"/>
    </row>
    <row r="470" spans="1:9" x14ac:dyDescent="0.25">
      <c r="A470" s="269"/>
      <c r="B470" s="50"/>
      <c r="C470" s="50"/>
      <c r="D470" s="50"/>
      <c r="E470" s="50"/>
      <c r="F470" s="50"/>
      <c r="G470" s="1"/>
      <c r="H470" s="1"/>
      <c r="I470" s="1"/>
    </row>
    <row r="471" spans="1:9" x14ac:dyDescent="0.25">
      <c r="A471" s="269"/>
      <c r="B471" s="50"/>
      <c r="C471" s="50"/>
      <c r="D471" s="50"/>
      <c r="E471" s="50"/>
      <c r="F471" s="50"/>
      <c r="G471" s="1"/>
      <c r="H471" s="1"/>
      <c r="I471" s="1"/>
    </row>
    <row r="472" spans="1:9" x14ac:dyDescent="0.25">
      <c r="A472" s="269"/>
      <c r="B472" s="50"/>
      <c r="C472" s="50"/>
      <c r="D472" s="50"/>
      <c r="E472" s="50"/>
      <c r="F472" s="50"/>
      <c r="G472" s="1"/>
      <c r="H472" s="1"/>
      <c r="I472" s="1"/>
    </row>
    <row r="473" spans="1:9" x14ac:dyDescent="0.25">
      <c r="A473" s="269"/>
      <c r="B473" s="50"/>
      <c r="C473" s="50"/>
      <c r="D473" s="50"/>
      <c r="E473" s="50"/>
      <c r="F473" s="50"/>
      <c r="G473" s="1"/>
      <c r="H473" s="1"/>
      <c r="I473" s="1"/>
    </row>
    <row r="474" spans="1:9" x14ac:dyDescent="0.25">
      <c r="A474" s="269"/>
      <c r="B474" s="50"/>
      <c r="C474" s="50"/>
      <c r="D474" s="50"/>
      <c r="E474" s="50"/>
      <c r="F474" s="50"/>
      <c r="G474" s="1"/>
      <c r="H474" s="1"/>
      <c r="I474" s="1"/>
    </row>
    <row r="475" spans="1:9" x14ac:dyDescent="0.25">
      <c r="A475" s="269"/>
      <c r="B475" s="50"/>
      <c r="C475" s="50"/>
      <c r="D475" s="50"/>
      <c r="E475" s="50"/>
      <c r="F475" s="50"/>
      <c r="G475" s="1"/>
      <c r="H475" s="1"/>
      <c r="I475" s="1"/>
    </row>
    <row r="476" spans="1:9" x14ac:dyDescent="0.25">
      <c r="A476" s="269"/>
      <c r="B476" s="50"/>
      <c r="C476" s="50"/>
      <c r="D476" s="50"/>
      <c r="E476" s="50"/>
      <c r="F476" s="50"/>
      <c r="G476" s="1"/>
      <c r="H476" s="1"/>
      <c r="I476" s="1"/>
    </row>
    <row r="477" spans="1:9" x14ac:dyDescent="0.25">
      <c r="A477" s="269"/>
      <c r="B477" s="50"/>
      <c r="C477" s="50"/>
      <c r="D477" s="50"/>
      <c r="E477" s="50"/>
      <c r="F477" s="50"/>
      <c r="G477" s="1"/>
      <c r="H477" s="1"/>
      <c r="I477" s="1"/>
    </row>
    <row r="478" spans="1:9" x14ac:dyDescent="0.25">
      <c r="A478" s="269"/>
      <c r="B478" s="50"/>
      <c r="C478" s="50"/>
      <c r="D478" s="50"/>
      <c r="E478" s="50"/>
      <c r="F478" s="50"/>
      <c r="G478" s="1"/>
      <c r="H478" s="1"/>
      <c r="I478" s="1"/>
    </row>
    <row r="479" spans="1:9" x14ac:dyDescent="0.25">
      <c r="A479" s="269"/>
      <c r="B479" s="50"/>
      <c r="C479" s="50"/>
      <c r="D479" s="50"/>
      <c r="E479" s="50"/>
      <c r="F479" s="50"/>
      <c r="G479" s="1"/>
      <c r="H479" s="1"/>
      <c r="I479" s="1"/>
    </row>
    <row r="480" spans="1:9" x14ac:dyDescent="0.25">
      <c r="A480" s="269"/>
      <c r="B480" s="50"/>
      <c r="C480" s="50"/>
      <c r="D480" s="50"/>
      <c r="E480" s="50"/>
      <c r="F480" s="50"/>
      <c r="G480" s="1"/>
      <c r="H480" s="1"/>
      <c r="I480" s="1"/>
    </row>
    <row r="481" spans="1:9" x14ac:dyDescent="0.25">
      <c r="A481" s="269"/>
      <c r="B481" s="50"/>
      <c r="C481" s="50"/>
      <c r="D481" s="50"/>
      <c r="E481" s="50"/>
      <c r="F481" s="50"/>
      <c r="G481" s="1"/>
      <c r="H481" s="1"/>
      <c r="I481" s="1"/>
    </row>
    <row r="482" spans="1:9" x14ac:dyDescent="0.25">
      <c r="A482" s="269"/>
      <c r="B482" s="50"/>
      <c r="C482" s="50"/>
      <c r="D482" s="50"/>
      <c r="E482" s="50"/>
      <c r="F482" s="50"/>
      <c r="G482" s="1"/>
      <c r="H482" s="1"/>
      <c r="I482" s="1"/>
    </row>
    <row r="483" spans="1:9" x14ac:dyDescent="0.25">
      <c r="A483" s="269"/>
      <c r="B483" s="50"/>
      <c r="C483" s="50"/>
      <c r="D483" s="50"/>
      <c r="E483" s="50"/>
      <c r="F483" s="50"/>
      <c r="G483" s="1"/>
      <c r="H483" s="1"/>
      <c r="I483" s="1"/>
    </row>
    <row r="484" spans="1:9" x14ac:dyDescent="0.25">
      <c r="A484" s="269"/>
      <c r="B484" s="50"/>
      <c r="C484" s="50"/>
      <c r="D484" s="50"/>
      <c r="E484" s="50"/>
      <c r="F484" s="50"/>
      <c r="G484" s="1"/>
      <c r="H484" s="1"/>
      <c r="I484" s="1"/>
    </row>
    <row r="485" spans="1:9" x14ac:dyDescent="0.25">
      <c r="A485" s="269"/>
      <c r="B485" s="50"/>
      <c r="C485" s="50"/>
      <c r="D485" s="50"/>
      <c r="E485" s="50"/>
      <c r="F485" s="50"/>
      <c r="G485" s="1"/>
      <c r="H485" s="1"/>
      <c r="I485" s="1"/>
    </row>
    <row r="486" spans="1:9" x14ac:dyDescent="0.25">
      <c r="A486" s="269"/>
      <c r="B486" s="50"/>
      <c r="C486" s="50"/>
      <c r="D486" s="50"/>
      <c r="E486" s="50"/>
      <c r="F486" s="50"/>
      <c r="G486" s="1"/>
      <c r="H486" s="1"/>
      <c r="I486" s="1"/>
    </row>
    <row r="487" spans="1:9" x14ac:dyDescent="0.25">
      <c r="A487" s="269"/>
      <c r="B487" s="50"/>
      <c r="C487" s="50"/>
      <c r="D487" s="50"/>
      <c r="E487" s="50"/>
      <c r="F487" s="50"/>
      <c r="G487" s="1"/>
      <c r="H487" s="1"/>
      <c r="I487" s="1"/>
    </row>
    <row r="488" spans="1:9" x14ac:dyDescent="0.25">
      <c r="A488" s="269"/>
      <c r="B488" s="50"/>
      <c r="C488" s="50"/>
      <c r="D488" s="50"/>
      <c r="E488" s="50"/>
      <c r="F488" s="50"/>
      <c r="G488" s="1"/>
      <c r="H488" s="1"/>
      <c r="I488" s="1"/>
    </row>
    <row r="489" spans="1:9" x14ac:dyDescent="0.25">
      <c r="A489" s="269"/>
      <c r="B489" s="50"/>
      <c r="C489" s="50"/>
      <c r="D489" s="50"/>
      <c r="E489" s="50"/>
      <c r="F489" s="50"/>
      <c r="G489" s="1"/>
      <c r="H489" s="1"/>
      <c r="I489" s="1"/>
    </row>
    <row r="490" spans="1:9" x14ac:dyDescent="0.25">
      <c r="A490" s="269"/>
      <c r="B490" s="50"/>
      <c r="C490" s="50"/>
      <c r="D490" s="50"/>
      <c r="E490" s="50"/>
      <c r="F490" s="50"/>
      <c r="G490" s="1"/>
      <c r="H490" s="1"/>
      <c r="I490" s="1"/>
    </row>
    <row r="491" spans="1:9" x14ac:dyDescent="0.25">
      <c r="A491" s="269"/>
      <c r="B491" s="50"/>
      <c r="C491" s="50"/>
      <c r="D491" s="50"/>
      <c r="E491" s="50"/>
      <c r="F491" s="50"/>
      <c r="G491" s="1"/>
      <c r="H491" s="1"/>
      <c r="I491" s="1"/>
    </row>
    <row r="492" spans="1:9" x14ac:dyDescent="0.25">
      <c r="A492" s="269"/>
      <c r="B492" s="50"/>
      <c r="C492" s="50"/>
      <c r="D492" s="50"/>
      <c r="E492" s="50"/>
      <c r="F492" s="50"/>
      <c r="G492" s="1"/>
      <c r="H492" s="1"/>
      <c r="I492" s="1"/>
    </row>
    <row r="493" spans="1:9" x14ac:dyDescent="0.25">
      <c r="A493" s="269"/>
      <c r="B493" s="50"/>
      <c r="C493" s="50"/>
      <c r="D493" s="50"/>
      <c r="E493" s="50"/>
      <c r="F493" s="50"/>
      <c r="G493" s="1"/>
      <c r="H493" s="1"/>
      <c r="I493" s="1"/>
    </row>
    <row r="494" spans="1:9" x14ac:dyDescent="0.25">
      <c r="A494" s="269"/>
      <c r="B494" s="50"/>
      <c r="C494" s="50"/>
      <c r="D494" s="50"/>
      <c r="E494" s="50"/>
      <c r="F494" s="50"/>
      <c r="G494" s="1"/>
      <c r="H494" s="1"/>
      <c r="I494" s="1"/>
    </row>
    <row r="495" spans="1:9" x14ac:dyDescent="0.25">
      <c r="A495" s="269"/>
      <c r="B495" s="50"/>
      <c r="C495" s="50"/>
      <c r="D495" s="50"/>
      <c r="E495" s="50"/>
      <c r="F495" s="50"/>
      <c r="G495" s="1"/>
      <c r="H495" s="1"/>
      <c r="I495" s="1"/>
    </row>
    <row r="496" spans="1:9" x14ac:dyDescent="0.25">
      <c r="A496" s="269"/>
      <c r="B496" s="50"/>
      <c r="C496" s="50"/>
      <c r="D496" s="50"/>
      <c r="E496" s="50"/>
      <c r="F496" s="50"/>
      <c r="G496" s="1"/>
      <c r="H496" s="1"/>
      <c r="I496" s="1"/>
    </row>
    <row r="497" spans="1:9" x14ac:dyDescent="0.25">
      <c r="A497" s="269"/>
      <c r="B497" s="50"/>
      <c r="C497" s="50"/>
      <c r="D497" s="50"/>
      <c r="E497" s="50"/>
      <c r="F497" s="50"/>
      <c r="G497" s="1"/>
      <c r="H497" s="1"/>
      <c r="I497" s="1"/>
    </row>
    <row r="498" spans="1:9" x14ac:dyDescent="0.25">
      <c r="A498" s="269"/>
      <c r="B498" s="50"/>
      <c r="C498" s="50"/>
      <c r="D498" s="50"/>
      <c r="E498" s="50"/>
      <c r="F498" s="50"/>
      <c r="G498" s="1"/>
      <c r="H498" s="1"/>
      <c r="I498" s="1"/>
    </row>
    <row r="499" spans="1:9" x14ac:dyDescent="0.25">
      <c r="A499" s="269"/>
      <c r="B499" s="50"/>
      <c r="C499" s="50"/>
      <c r="D499" s="50"/>
      <c r="E499" s="50"/>
      <c r="F499" s="50"/>
      <c r="G499" s="1"/>
      <c r="H499" s="1"/>
      <c r="I499" s="1"/>
    </row>
    <row r="500" spans="1:9" x14ac:dyDescent="0.25">
      <c r="A500" s="269"/>
      <c r="B500" s="50"/>
      <c r="C500" s="50"/>
      <c r="D500" s="50"/>
      <c r="E500" s="50"/>
      <c r="F500" s="50"/>
      <c r="G500" s="1"/>
      <c r="H500" s="1"/>
      <c r="I500" s="1"/>
    </row>
    <row r="501" spans="1:9" x14ac:dyDescent="0.25">
      <c r="A501" s="269"/>
      <c r="B501" s="50"/>
      <c r="C501" s="50"/>
      <c r="D501" s="50"/>
      <c r="E501" s="50"/>
      <c r="F501" s="50"/>
      <c r="G501" s="1"/>
      <c r="H501" s="1"/>
      <c r="I501" s="1"/>
    </row>
    <row r="502" spans="1:9" x14ac:dyDescent="0.25">
      <c r="A502" s="269"/>
      <c r="B502" s="50"/>
      <c r="C502" s="50"/>
      <c r="D502" s="50"/>
      <c r="E502" s="50"/>
      <c r="F502" s="50"/>
      <c r="G502" s="1"/>
      <c r="H502" s="1"/>
      <c r="I502" s="1"/>
    </row>
    <row r="503" spans="1:9" x14ac:dyDescent="0.25">
      <c r="A503" s="269"/>
      <c r="B503" s="50"/>
      <c r="C503" s="50"/>
      <c r="D503" s="50"/>
      <c r="E503" s="50"/>
      <c r="F503" s="50"/>
      <c r="G503" s="1"/>
      <c r="H503" s="1"/>
      <c r="I503" s="1"/>
    </row>
    <row r="504" spans="1:9" x14ac:dyDescent="0.25">
      <c r="A504" s="269"/>
      <c r="B504" s="50"/>
      <c r="C504" s="50"/>
      <c r="D504" s="50"/>
      <c r="E504" s="50"/>
      <c r="F504" s="50"/>
      <c r="G504" s="1"/>
      <c r="H504" s="1"/>
      <c r="I504" s="1"/>
    </row>
    <row r="505" spans="1:9" x14ac:dyDescent="0.25">
      <c r="A505" s="269"/>
      <c r="B505" s="50"/>
      <c r="C505" s="50"/>
      <c r="D505" s="50"/>
      <c r="E505" s="50"/>
      <c r="F505" s="50"/>
      <c r="G505" s="1"/>
      <c r="H505" s="1"/>
      <c r="I505" s="1"/>
    </row>
    <row r="506" spans="1:9" x14ac:dyDescent="0.25">
      <c r="A506" s="269"/>
      <c r="B506" s="50"/>
      <c r="C506" s="50"/>
      <c r="D506" s="50"/>
      <c r="E506" s="50"/>
      <c r="F506" s="50"/>
      <c r="G506" s="1"/>
      <c r="H506" s="1"/>
      <c r="I506" s="1"/>
    </row>
    <row r="507" spans="1:9" x14ac:dyDescent="0.25">
      <c r="A507" s="269"/>
      <c r="B507" s="50"/>
      <c r="C507" s="50"/>
      <c r="D507" s="50"/>
      <c r="E507" s="50"/>
      <c r="F507" s="50"/>
      <c r="G507" s="1"/>
      <c r="H507" s="1"/>
      <c r="I507" s="1"/>
    </row>
    <row r="508" spans="1:9" x14ac:dyDescent="0.25">
      <c r="A508" s="269"/>
      <c r="B508" s="50"/>
      <c r="C508" s="50"/>
      <c r="D508" s="50"/>
      <c r="E508" s="50"/>
      <c r="F508" s="50"/>
      <c r="G508" s="1"/>
      <c r="H508" s="1"/>
      <c r="I508" s="1"/>
    </row>
    <row r="509" spans="1:9" x14ac:dyDescent="0.25">
      <c r="A509" s="269"/>
      <c r="B509" s="50"/>
      <c r="C509" s="50"/>
      <c r="D509" s="50"/>
      <c r="E509" s="50"/>
      <c r="F509" s="50"/>
      <c r="G509" s="1"/>
      <c r="H509" s="1"/>
      <c r="I509" s="1"/>
    </row>
    <row r="510" spans="1:9" x14ac:dyDescent="0.25">
      <c r="A510" s="269"/>
      <c r="B510" s="50"/>
      <c r="C510" s="50"/>
      <c r="D510" s="50"/>
      <c r="E510" s="50"/>
      <c r="F510" s="50"/>
      <c r="G510" s="1"/>
      <c r="H510" s="1"/>
      <c r="I510" s="1"/>
    </row>
    <row r="511" spans="1:9" x14ac:dyDescent="0.25">
      <c r="A511" s="269"/>
      <c r="B511" s="50"/>
      <c r="C511" s="50"/>
      <c r="D511" s="50"/>
      <c r="E511" s="50"/>
      <c r="F511" s="50"/>
      <c r="G511" s="1"/>
      <c r="H511" s="1"/>
      <c r="I511" s="1"/>
    </row>
    <row r="512" spans="1:9" x14ac:dyDescent="0.25">
      <c r="A512" s="269"/>
      <c r="B512" s="50"/>
      <c r="C512" s="50"/>
      <c r="D512" s="50"/>
      <c r="E512" s="50"/>
      <c r="F512" s="50"/>
      <c r="G512" s="1"/>
      <c r="H512" s="1"/>
      <c r="I512" s="1"/>
    </row>
    <row r="513" spans="1:9" x14ac:dyDescent="0.25">
      <c r="A513" s="269"/>
      <c r="B513" s="50"/>
      <c r="C513" s="50"/>
      <c r="D513" s="50"/>
      <c r="E513" s="50"/>
      <c r="F513" s="50"/>
      <c r="G513" s="1"/>
      <c r="H513" s="1"/>
      <c r="I513" s="1"/>
    </row>
    <row r="514" spans="1:9" x14ac:dyDescent="0.25">
      <c r="A514" s="269"/>
      <c r="B514" s="50"/>
      <c r="C514" s="50"/>
      <c r="D514" s="50"/>
      <c r="E514" s="50"/>
      <c r="F514" s="50"/>
      <c r="G514" s="1"/>
      <c r="H514" s="1"/>
      <c r="I514" s="1"/>
    </row>
    <row r="515" spans="1:9" x14ac:dyDescent="0.25">
      <c r="A515" s="269"/>
      <c r="B515" s="50"/>
      <c r="C515" s="50"/>
      <c r="D515" s="50"/>
      <c r="E515" s="50"/>
      <c r="F515" s="50"/>
      <c r="G515" s="1"/>
      <c r="H515" s="1"/>
      <c r="I515" s="1"/>
    </row>
    <row r="516" spans="1:9" x14ac:dyDescent="0.25">
      <c r="A516" s="269"/>
      <c r="B516" s="50"/>
      <c r="C516" s="50"/>
      <c r="D516" s="50"/>
      <c r="E516" s="50"/>
      <c r="F516" s="50"/>
      <c r="G516" s="1"/>
      <c r="H516" s="1"/>
      <c r="I516" s="1"/>
    </row>
    <row r="517" spans="1:9" x14ac:dyDescent="0.25">
      <c r="A517" s="269"/>
      <c r="B517" s="50"/>
      <c r="C517" s="50"/>
      <c r="D517" s="50"/>
      <c r="E517" s="50"/>
      <c r="F517" s="50"/>
      <c r="G517" s="1"/>
      <c r="H517" s="1"/>
      <c r="I517" s="1"/>
    </row>
    <row r="518" spans="1:9" x14ac:dyDescent="0.25">
      <c r="A518" s="269"/>
      <c r="B518" s="50"/>
      <c r="C518" s="50"/>
      <c r="D518" s="50"/>
      <c r="E518" s="50"/>
      <c r="F518" s="50"/>
      <c r="G518" s="1"/>
      <c r="H518" s="1"/>
      <c r="I518" s="1"/>
    </row>
    <row r="519" spans="1:9" x14ac:dyDescent="0.25">
      <c r="A519" s="269"/>
      <c r="B519" s="50"/>
      <c r="C519" s="50"/>
      <c r="D519" s="50"/>
      <c r="E519" s="50"/>
      <c r="F519" s="50"/>
      <c r="G519" s="1"/>
      <c r="H519" s="1"/>
      <c r="I519" s="1"/>
    </row>
    <row r="520" spans="1:9" x14ac:dyDescent="0.25">
      <c r="A520" s="269"/>
      <c r="B520" s="50"/>
      <c r="C520" s="50"/>
      <c r="D520" s="50"/>
      <c r="E520" s="50"/>
      <c r="F520" s="50"/>
      <c r="G520" s="1"/>
      <c r="H520" s="1"/>
      <c r="I520" s="1"/>
    </row>
    <row r="521" spans="1:9" x14ac:dyDescent="0.25">
      <c r="A521" s="269"/>
      <c r="B521" s="50"/>
      <c r="C521" s="50"/>
      <c r="D521" s="50"/>
      <c r="E521" s="50"/>
      <c r="F521" s="50"/>
      <c r="G521" s="1"/>
      <c r="H521" s="1"/>
      <c r="I521" s="1"/>
    </row>
    <row r="522" spans="1:9" x14ac:dyDescent="0.25">
      <c r="A522" s="269"/>
      <c r="B522" s="50"/>
      <c r="C522" s="50"/>
      <c r="D522" s="50"/>
      <c r="E522" s="50"/>
      <c r="F522" s="50"/>
      <c r="G522" s="1"/>
      <c r="H522" s="1"/>
      <c r="I522" s="1"/>
    </row>
    <row r="523" spans="1:9" x14ac:dyDescent="0.25">
      <c r="A523" s="269"/>
      <c r="B523" s="50"/>
      <c r="C523" s="50"/>
      <c r="D523" s="50"/>
      <c r="E523" s="50"/>
      <c r="F523" s="50"/>
      <c r="G523" s="1"/>
      <c r="H523" s="1"/>
      <c r="I523" s="1"/>
    </row>
    <row r="524" spans="1:9" x14ac:dyDescent="0.25">
      <c r="A524" s="269"/>
      <c r="B524" s="50"/>
      <c r="C524" s="50"/>
      <c r="D524" s="50"/>
      <c r="E524" s="50"/>
      <c r="F524" s="50"/>
      <c r="G524" s="1"/>
      <c r="H524" s="1"/>
      <c r="I524" s="1"/>
    </row>
    <row r="525" spans="1:9" x14ac:dyDescent="0.25">
      <c r="A525" s="269"/>
      <c r="B525" s="50"/>
      <c r="C525" s="50"/>
      <c r="D525" s="50"/>
      <c r="E525" s="50"/>
      <c r="F525" s="50"/>
      <c r="G525" s="1"/>
      <c r="H525" s="1"/>
      <c r="I525" s="1"/>
    </row>
    <row r="526" spans="1:9" x14ac:dyDescent="0.25">
      <c r="A526" s="269"/>
      <c r="B526" s="50"/>
      <c r="C526" s="50"/>
      <c r="D526" s="50"/>
      <c r="E526" s="50"/>
      <c r="F526" s="50"/>
      <c r="G526" s="1"/>
      <c r="H526" s="1"/>
      <c r="I526" s="1"/>
    </row>
    <row r="527" spans="1:9" x14ac:dyDescent="0.25">
      <c r="A527" s="269"/>
      <c r="B527" s="50"/>
      <c r="C527" s="50"/>
      <c r="D527" s="50"/>
      <c r="E527" s="50"/>
      <c r="F527" s="50"/>
      <c r="G527" s="1"/>
      <c r="H527" s="1"/>
      <c r="I527" s="1"/>
    </row>
    <row r="528" spans="1:9" x14ac:dyDescent="0.25">
      <c r="A528" s="269"/>
      <c r="B528" s="50"/>
      <c r="C528" s="50"/>
      <c r="D528" s="50"/>
      <c r="E528" s="50"/>
      <c r="F528" s="50"/>
      <c r="G528" s="1"/>
      <c r="H528" s="1"/>
      <c r="I528" s="1"/>
    </row>
    <row r="529" spans="1:9" x14ac:dyDescent="0.25">
      <c r="A529" s="269"/>
      <c r="B529" s="50"/>
      <c r="C529" s="50"/>
      <c r="D529" s="50"/>
      <c r="E529" s="50"/>
      <c r="F529" s="50"/>
      <c r="G529" s="1"/>
      <c r="H529" s="1"/>
      <c r="I529" s="1"/>
    </row>
    <row r="530" spans="1:9" x14ac:dyDescent="0.25">
      <c r="A530" s="269"/>
      <c r="B530" s="50"/>
      <c r="C530" s="50"/>
      <c r="D530" s="50"/>
      <c r="E530" s="50"/>
      <c r="F530" s="50"/>
      <c r="G530" s="1"/>
      <c r="H530" s="1"/>
      <c r="I530" s="1"/>
    </row>
    <row r="531" spans="1:9" x14ac:dyDescent="0.25">
      <c r="A531" s="269"/>
      <c r="B531" s="50"/>
      <c r="C531" s="50"/>
      <c r="D531" s="50"/>
      <c r="E531" s="50"/>
      <c r="F531" s="50"/>
      <c r="G531" s="1"/>
      <c r="H531" s="1"/>
      <c r="I531" s="1"/>
    </row>
    <row r="532" spans="1:9" x14ac:dyDescent="0.25">
      <c r="A532" s="269"/>
      <c r="B532" s="50"/>
      <c r="C532" s="50"/>
      <c r="D532" s="50"/>
      <c r="E532" s="50"/>
      <c r="F532" s="50"/>
      <c r="G532" s="1"/>
      <c r="H532" s="1"/>
      <c r="I532" s="1"/>
    </row>
    <row r="533" spans="1:9" x14ac:dyDescent="0.25">
      <c r="A533" s="269"/>
      <c r="B533" s="50"/>
      <c r="C533" s="50"/>
      <c r="D533" s="50"/>
      <c r="E533" s="50"/>
      <c r="F533" s="50"/>
      <c r="G533" s="1"/>
      <c r="H533" s="1"/>
      <c r="I533" s="1"/>
    </row>
    <row r="534" spans="1:9" x14ac:dyDescent="0.25">
      <c r="A534" s="269"/>
      <c r="B534" s="50"/>
      <c r="C534" s="50"/>
      <c r="D534" s="50"/>
      <c r="E534" s="50"/>
      <c r="F534" s="50"/>
      <c r="G534" s="1"/>
      <c r="H534" s="1"/>
      <c r="I534" s="1"/>
    </row>
    <row r="535" spans="1:9" x14ac:dyDescent="0.25">
      <c r="A535" s="269"/>
      <c r="B535" s="50"/>
      <c r="C535" s="50"/>
      <c r="D535" s="50"/>
      <c r="E535" s="50"/>
      <c r="F535" s="50"/>
      <c r="G535" s="1"/>
      <c r="H535" s="1"/>
      <c r="I535" s="1"/>
    </row>
    <row r="536" spans="1:9" x14ac:dyDescent="0.25">
      <c r="A536" s="269"/>
      <c r="B536" s="50"/>
      <c r="C536" s="50"/>
      <c r="D536" s="50"/>
      <c r="E536" s="50"/>
      <c r="F536" s="50"/>
      <c r="G536" s="1"/>
      <c r="H536" s="1"/>
      <c r="I536" s="1"/>
    </row>
    <row r="537" spans="1:9" x14ac:dyDescent="0.25">
      <c r="A537" s="269"/>
      <c r="B537" s="50"/>
      <c r="C537" s="50"/>
      <c r="D537" s="50"/>
      <c r="E537" s="50"/>
      <c r="F537" s="50"/>
      <c r="G537" s="1"/>
      <c r="H537" s="1"/>
      <c r="I537" s="1"/>
    </row>
    <row r="538" spans="1:9" x14ac:dyDescent="0.25">
      <c r="A538" s="269"/>
      <c r="B538" s="50"/>
      <c r="C538" s="50"/>
      <c r="D538" s="50"/>
      <c r="E538" s="50"/>
      <c r="F538" s="50"/>
      <c r="G538" s="1"/>
      <c r="H538" s="1"/>
      <c r="I538" s="1"/>
    </row>
    <row r="539" spans="1:9" x14ac:dyDescent="0.25">
      <c r="A539" s="269"/>
      <c r="B539" s="50"/>
      <c r="C539" s="50"/>
      <c r="D539" s="50"/>
      <c r="E539" s="50"/>
      <c r="F539" s="50"/>
      <c r="G539" s="1"/>
      <c r="H539" s="1"/>
      <c r="I539" s="1"/>
    </row>
    <row r="540" spans="1:9" x14ac:dyDescent="0.25">
      <c r="A540" s="269"/>
      <c r="B540" s="50"/>
      <c r="C540" s="50"/>
      <c r="D540" s="50"/>
      <c r="E540" s="50"/>
      <c r="F540" s="50"/>
      <c r="G540" s="1"/>
      <c r="H540" s="1"/>
      <c r="I540" s="1"/>
    </row>
    <row r="541" spans="1:9" x14ac:dyDescent="0.25">
      <c r="A541" s="269"/>
      <c r="B541" s="50"/>
      <c r="C541" s="50"/>
      <c r="D541" s="50"/>
      <c r="E541" s="50"/>
      <c r="F541" s="50"/>
      <c r="G541" s="1"/>
      <c r="H541" s="1"/>
      <c r="I541" s="1"/>
    </row>
    <row r="542" spans="1:9" x14ac:dyDescent="0.25">
      <c r="A542" s="269"/>
      <c r="B542" s="50"/>
      <c r="C542" s="50"/>
      <c r="D542" s="50"/>
      <c r="E542" s="50"/>
      <c r="F542" s="50"/>
      <c r="G542" s="1"/>
      <c r="H542" s="1"/>
      <c r="I542" s="1"/>
    </row>
    <row r="543" spans="1:9" x14ac:dyDescent="0.25">
      <c r="A543" s="269"/>
      <c r="B543" s="50"/>
      <c r="C543" s="50"/>
      <c r="D543" s="50"/>
      <c r="E543" s="50"/>
      <c r="F543" s="50"/>
      <c r="G543" s="1"/>
      <c r="H543" s="1"/>
      <c r="I543" s="1"/>
    </row>
    <row r="544" spans="1:9" x14ac:dyDescent="0.25">
      <c r="A544" s="269"/>
      <c r="B544" s="50"/>
      <c r="C544" s="50"/>
      <c r="D544" s="50"/>
      <c r="E544" s="50"/>
      <c r="F544" s="50"/>
      <c r="G544" s="1"/>
      <c r="H544" s="1"/>
      <c r="I544" s="1"/>
    </row>
    <row r="545" spans="1:9" x14ac:dyDescent="0.25">
      <c r="A545" s="269"/>
      <c r="B545" s="50"/>
      <c r="C545" s="50"/>
      <c r="D545" s="50"/>
      <c r="E545" s="50"/>
      <c r="F545" s="50"/>
      <c r="G545" s="1"/>
      <c r="H545" s="1"/>
      <c r="I545" s="1"/>
    </row>
    <row r="546" spans="1:9" x14ac:dyDescent="0.25">
      <c r="A546" s="269"/>
      <c r="B546" s="50"/>
      <c r="C546" s="50"/>
      <c r="D546" s="50"/>
      <c r="E546" s="50"/>
      <c r="F546" s="50"/>
      <c r="G546" s="1"/>
      <c r="H546" s="1"/>
      <c r="I546" s="1"/>
    </row>
    <row r="547" spans="1:9" x14ac:dyDescent="0.25">
      <c r="A547" s="269"/>
      <c r="B547" s="50"/>
      <c r="C547" s="50"/>
      <c r="D547" s="50"/>
      <c r="E547" s="50"/>
      <c r="F547" s="50"/>
      <c r="G547" s="1"/>
      <c r="H547" s="1"/>
      <c r="I547" s="1"/>
    </row>
    <row r="548" spans="1:9" x14ac:dyDescent="0.25">
      <c r="A548" s="269"/>
      <c r="B548" s="50"/>
      <c r="C548" s="50"/>
      <c r="D548" s="50"/>
      <c r="E548" s="50"/>
      <c r="F548" s="50"/>
      <c r="G548" s="1"/>
      <c r="H548" s="1"/>
      <c r="I548" s="1"/>
    </row>
    <row r="549" spans="1:9" x14ac:dyDescent="0.25">
      <c r="A549" s="269"/>
      <c r="B549" s="50"/>
      <c r="C549" s="50"/>
      <c r="D549" s="50"/>
      <c r="E549" s="50"/>
      <c r="F549" s="50"/>
      <c r="G549" s="1"/>
      <c r="H549" s="1"/>
      <c r="I549" s="1"/>
    </row>
    <row r="550" spans="1:9" x14ac:dyDescent="0.25">
      <c r="A550" s="269"/>
      <c r="B550" s="50"/>
      <c r="C550" s="50"/>
      <c r="D550" s="50"/>
      <c r="E550" s="50"/>
      <c r="F550" s="50"/>
      <c r="G550" s="1"/>
      <c r="H550" s="1"/>
      <c r="I550" s="1"/>
    </row>
    <row r="551" spans="1:9" x14ac:dyDescent="0.25">
      <c r="A551" s="269"/>
      <c r="B551" s="50"/>
      <c r="C551" s="50"/>
      <c r="D551" s="50"/>
      <c r="E551" s="50"/>
      <c r="F551" s="50"/>
      <c r="G551" s="1"/>
      <c r="H551" s="1"/>
      <c r="I551" s="1"/>
    </row>
    <row r="552" spans="1:9" x14ac:dyDescent="0.25">
      <c r="A552" s="269"/>
      <c r="B552" s="50"/>
      <c r="C552" s="50"/>
      <c r="D552" s="50"/>
      <c r="E552" s="50"/>
      <c r="F552" s="50"/>
      <c r="G552" s="1"/>
      <c r="H552" s="1"/>
      <c r="I552" s="1"/>
    </row>
    <row r="553" spans="1:9" x14ac:dyDescent="0.25">
      <c r="A553" s="269"/>
      <c r="B553" s="50"/>
      <c r="C553" s="50"/>
      <c r="D553" s="50"/>
      <c r="E553" s="50"/>
      <c r="F553" s="50"/>
      <c r="G553" s="1"/>
      <c r="H553" s="1"/>
      <c r="I553" s="1"/>
    </row>
    <row r="554" spans="1:9" x14ac:dyDescent="0.25">
      <c r="A554" s="269"/>
      <c r="B554" s="50"/>
      <c r="C554" s="50"/>
      <c r="D554" s="50"/>
      <c r="E554" s="50"/>
      <c r="F554" s="50"/>
      <c r="G554" s="1"/>
      <c r="H554" s="1"/>
      <c r="I554" s="1"/>
    </row>
    <row r="555" spans="1:9" x14ac:dyDescent="0.25">
      <c r="A555" s="269"/>
      <c r="B555" s="50"/>
      <c r="C555" s="50"/>
      <c r="D555" s="50"/>
      <c r="E555" s="50"/>
      <c r="F555" s="50"/>
      <c r="G555" s="1"/>
      <c r="H555" s="1"/>
      <c r="I555" s="1"/>
    </row>
    <row r="556" spans="1:9" x14ac:dyDescent="0.25">
      <c r="A556" s="269"/>
      <c r="B556" s="50"/>
      <c r="C556" s="50"/>
      <c r="D556" s="50"/>
      <c r="E556" s="50"/>
      <c r="F556" s="50"/>
      <c r="G556" s="1"/>
      <c r="H556" s="1"/>
      <c r="I556" s="1"/>
    </row>
    <row r="557" spans="1:9" x14ac:dyDescent="0.25">
      <c r="A557" s="269"/>
      <c r="B557" s="50"/>
      <c r="C557" s="50"/>
      <c r="D557" s="50"/>
      <c r="E557" s="50"/>
      <c r="F557" s="50"/>
      <c r="G557" s="1"/>
      <c r="H557" s="1"/>
      <c r="I557" s="1"/>
    </row>
    <row r="558" spans="1:9" x14ac:dyDescent="0.25">
      <c r="A558" s="269"/>
      <c r="B558" s="50"/>
      <c r="C558" s="50"/>
      <c r="D558" s="50"/>
      <c r="E558" s="50"/>
      <c r="F558" s="50"/>
      <c r="G558" s="1"/>
      <c r="H558" s="1"/>
      <c r="I558" s="1"/>
    </row>
    <row r="559" spans="1:9" x14ac:dyDescent="0.25">
      <c r="A559" s="269"/>
      <c r="B559" s="50"/>
      <c r="C559" s="50"/>
      <c r="D559" s="50"/>
      <c r="E559" s="50"/>
      <c r="F559" s="50"/>
      <c r="G559" s="1"/>
      <c r="H559" s="1"/>
      <c r="I559" s="1"/>
    </row>
    <row r="560" spans="1:9" x14ac:dyDescent="0.25">
      <c r="A560" s="269"/>
      <c r="B560" s="50"/>
      <c r="C560" s="50"/>
      <c r="D560" s="50"/>
      <c r="E560" s="50"/>
      <c r="F560" s="50"/>
      <c r="G560" s="1"/>
      <c r="H560" s="1"/>
      <c r="I560" s="1"/>
    </row>
    <row r="561" spans="1:9" x14ac:dyDescent="0.25">
      <c r="A561" s="269"/>
      <c r="B561" s="50"/>
      <c r="C561" s="50"/>
      <c r="D561" s="50"/>
      <c r="E561" s="50"/>
      <c r="F561" s="50"/>
      <c r="G561" s="1"/>
      <c r="H561" s="1"/>
      <c r="I561" s="1"/>
    </row>
    <row r="562" spans="1:9" x14ac:dyDescent="0.25">
      <c r="A562" s="269"/>
      <c r="B562" s="50"/>
      <c r="C562" s="50"/>
      <c r="D562" s="50"/>
      <c r="E562" s="50"/>
      <c r="F562" s="50"/>
      <c r="G562" s="1"/>
      <c r="H562" s="1"/>
      <c r="I562" s="1"/>
    </row>
    <row r="563" spans="1:9" x14ac:dyDescent="0.25">
      <c r="A563" s="269"/>
      <c r="B563" s="50"/>
      <c r="C563" s="50"/>
      <c r="D563" s="50"/>
      <c r="E563" s="50"/>
      <c r="F563" s="50"/>
      <c r="G563" s="1"/>
      <c r="H563" s="1"/>
      <c r="I563" s="1"/>
    </row>
    <row r="564" spans="1:9" x14ac:dyDescent="0.25">
      <c r="A564" s="269"/>
      <c r="B564" s="50"/>
      <c r="C564" s="50"/>
      <c r="D564" s="50"/>
      <c r="E564" s="50"/>
      <c r="F564" s="50"/>
      <c r="G564" s="1"/>
      <c r="H564" s="1"/>
      <c r="I564" s="1"/>
    </row>
    <row r="565" spans="1:9" x14ac:dyDescent="0.25">
      <c r="A565" s="269"/>
      <c r="B565" s="50"/>
      <c r="C565" s="50"/>
      <c r="D565" s="50"/>
      <c r="E565" s="50"/>
      <c r="F565" s="50"/>
      <c r="G565" s="1"/>
      <c r="H565" s="1"/>
      <c r="I565" s="1"/>
    </row>
    <row r="566" spans="1:9" x14ac:dyDescent="0.25">
      <c r="A566" s="269"/>
      <c r="B566" s="50"/>
      <c r="C566" s="50"/>
      <c r="D566" s="50"/>
      <c r="E566" s="50"/>
      <c r="F566" s="50"/>
      <c r="G566" s="1"/>
      <c r="H566" s="1"/>
      <c r="I566" s="1"/>
    </row>
    <row r="567" spans="1:9" x14ac:dyDescent="0.25">
      <c r="A567" s="269"/>
      <c r="B567" s="50"/>
      <c r="C567" s="50"/>
      <c r="D567" s="50"/>
      <c r="E567" s="50"/>
      <c r="F567" s="50"/>
      <c r="G567" s="1"/>
      <c r="H567" s="1"/>
      <c r="I567" s="1"/>
    </row>
    <row r="568" spans="1:9" x14ac:dyDescent="0.25">
      <c r="A568" s="269"/>
      <c r="B568" s="50"/>
      <c r="C568" s="50"/>
      <c r="D568" s="50"/>
      <c r="E568" s="50"/>
      <c r="F568" s="50"/>
      <c r="G568" s="1"/>
      <c r="H568" s="1"/>
      <c r="I568" s="1"/>
    </row>
    <row r="569" spans="1:9" x14ac:dyDescent="0.25">
      <c r="A569" s="269"/>
      <c r="B569" s="50"/>
      <c r="C569" s="50"/>
      <c r="D569" s="50"/>
      <c r="E569" s="50"/>
      <c r="F569" s="50"/>
      <c r="G569" s="1"/>
      <c r="H569" s="1"/>
      <c r="I569" s="1"/>
    </row>
    <row r="570" spans="1:9" x14ac:dyDescent="0.25">
      <c r="A570" s="269"/>
      <c r="B570" s="50"/>
      <c r="C570" s="50"/>
      <c r="D570" s="50"/>
      <c r="E570" s="50"/>
      <c r="F570" s="50"/>
      <c r="G570" s="1"/>
      <c r="H570" s="1"/>
      <c r="I570" s="1"/>
    </row>
    <row r="571" spans="1:9" x14ac:dyDescent="0.25">
      <c r="A571" s="269"/>
      <c r="B571" s="50"/>
      <c r="C571" s="50"/>
      <c r="D571" s="50"/>
      <c r="E571" s="50"/>
      <c r="F571" s="50"/>
      <c r="G571" s="1"/>
      <c r="H571" s="1"/>
      <c r="I571" s="1"/>
    </row>
    <row r="572" spans="1:9" x14ac:dyDescent="0.25">
      <c r="A572" s="269"/>
      <c r="B572" s="50"/>
      <c r="C572" s="50"/>
      <c r="D572" s="50"/>
      <c r="E572" s="50"/>
      <c r="F572" s="50"/>
      <c r="G572" s="1"/>
      <c r="H572" s="1"/>
      <c r="I572" s="1"/>
    </row>
    <row r="573" spans="1:9" x14ac:dyDescent="0.25">
      <c r="A573" s="269"/>
      <c r="B573" s="50"/>
      <c r="C573" s="50"/>
      <c r="D573" s="50"/>
      <c r="E573" s="50"/>
      <c r="F573" s="50"/>
      <c r="G573" s="1"/>
      <c r="H573" s="1"/>
      <c r="I573" s="1"/>
    </row>
    <row r="574" spans="1:9" x14ac:dyDescent="0.25">
      <c r="A574" s="269"/>
      <c r="B574" s="50"/>
      <c r="C574" s="50"/>
      <c r="D574" s="50"/>
      <c r="E574" s="50"/>
      <c r="F574" s="50"/>
      <c r="G574" s="1"/>
      <c r="H574" s="1"/>
      <c r="I574" s="1"/>
    </row>
    <row r="575" spans="1:9" x14ac:dyDescent="0.25">
      <c r="A575" s="269"/>
      <c r="B575" s="50"/>
      <c r="C575" s="50"/>
      <c r="D575" s="50"/>
      <c r="E575" s="50"/>
      <c r="F575" s="50"/>
      <c r="G575" s="1"/>
      <c r="H575" s="1"/>
      <c r="I575" s="1"/>
    </row>
    <row r="576" spans="1:9" x14ac:dyDescent="0.25">
      <c r="A576" s="269"/>
      <c r="B576" s="50"/>
      <c r="C576" s="50"/>
      <c r="D576" s="50"/>
      <c r="E576" s="50"/>
      <c r="F576" s="50"/>
      <c r="G576" s="1"/>
      <c r="H576" s="1"/>
      <c r="I576" s="1"/>
    </row>
    <row r="577" spans="1:9" x14ac:dyDescent="0.25">
      <c r="A577" s="269"/>
      <c r="B577" s="50"/>
      <c r="C577" s="50"/>
      <c r="D577" s="50"/>
      <c r="E577" s="50"/>
      <c r="F577" s="50"/>
      <c r="G577" s="1"/>
      <c r="H577" s="1"/>
      <c r="I577" s="1"/>
    </row>
    <row r="578" spans="1:9" x14ac:dyDescent="0.25">
      <c r="A578" s="269"/>
      <c r="B578" s="50"/>
      <c r="C578" s="50"/>
      <c r="D578" s="50"/>
      <c r="E578" s="50"/>
      <c r="F578" s="50"/>
      <c r="G578" s="1"/>
      <c r="H578" s="1"/>
      <c r="I578" s="1"/>
    </row>
    <row r="579" spans="1:9" x14ac:dyDescent="0.25">
      <c r="A579" s="269"/>
      <c r="B579" s="50"/>
      <c r="C579" s="50"/>
      <c r="D579" s="50"/>
      <c r="E579" s="50"/>
      <c r="F579" s="50"/>
      <c r="G579" s="1"/>
      <c r="H579" s="1"/>
      <c r="I579" s="1"/>
    </row>
    <row r="580" spans="1:9" x14ac:dyDescent="0.25">
      <c r="A580" s="269"/>
      <c r="B580" s="50"/>
      <c r="C580" s="50"/>
      <c r="D580" s="50"/>
      <c r="E580" s="50"/>
      <c r="F580" s="50"/>
      <c r="G580" s="1"/>
      <c r="H580" s="1"/>
      <c r="I580" s="1"/>
    </row>
    <row r="581" spans="1:9" x14ac:dyDescent="0.25">
      <c r="A581" s="269"/>
      <c r="B581" s="50"/>
      <c r="C581" s="50"/>
      <c r="D581" s="50"/>
      <c r="E581" s="50"/>
      <c r="F581" s="50"/>
      <c r="G581" s="1"/>
      <c r="H581" s="1"/>
      <c r="I581" s="1"/>
    </row>
    <row r="582" spans="1:9" x14ac:dyDescent="0.25">
      <c r="A582" s="269"/>
      <c r="B582" s="50"/>
      <c r="C582" s="50"/>
      <c r="D582" s="50"/>
      <c r="E582" s="50"/>
      <c r="F582" s="50"/>
      <c r="G582" s="1"/>
      <c r="H582" s="1"/>
      <c r="I582" s="1"/>
    </row>
    <row r="583" spans="1:9" x14ac:dyDescent="0.25">
      <c r="A583" s="269"/>
      <c r="B583" s="50"/>
      <c r="C583" s="50"/>
      <c r="D583" s="50"/>
      <c r="E583" s="50"/>
      <c r="F583" s="50"/>
      <c r="G583" s="1"/>
      <c r="H583" s="1"/>
      <c r="I583" s="1"/>
    </row>
    <row r="584" spans="1:9" x14ac:dyDescent="0.25">
      <c r="A584" s="269"/>
      <c r="B584" s="50"/>
      <c r="C584" s="50"/>
      <c r="D584" s="50"/>
      <c r="E584" s="50"/>
      <c r="F584" s="50"/>
      <c r="G584" s="1"/>
      <c r="H584" s="1"/>
      <c r="I584" s="1"/>
    </row>
    <row r="585" spans="1:9" x14ac:dyDescent="0.25">
      <c r="A585" s="269"/>
      <c r="B585" s="50"/>
      <c r="C585" s="50"/>
      <c r="D585" s="50"/>
      <c r="E585" s="50"/>
      <c r="F585" s="50"/>
      <c r="G585" s="1"/>
      <c r="H585" s="1"/>
      <c r="I585" s="1"/>
    </row>
    <row r="586" spans="1:9" x14ac:dyDescent="0.25">
      <c r="A586" s="269"/>
      <c r="B586" s="50"/>
      <c r="C586" s="50"/>
      <c r="D586" s="50"/>
      <c r="E586" s="50"/>
      <c r="F586" s="50"/>
      <c r="G586" s="1"/>
      <c r="H586" s="1"/>
      <c r="I586" s="1"/>
    </row>
    <row r="587" spans="1:9" x14ac:dyDescent="0.25">
      <c r="A587" s="269"/>
      <c r="B587" s="50"/>
      <c r="C587" s="50"/>
      <c r="D587" s="50"/>
      <c r="E587" s="50"/>
      <c r="F587" s="50"/>
      <c r="G587" s="1"/>
      <c r="H587" s="1"/>
      <c r="I587" s="1"/>
    </row>
    <row r="588" spans="1:9" x14ac:dyDescent="0.25">
      <c r="A588" s="269"/>
      <c r="B588" s="50"/>
      <c r="C588" s="50"/>
      <c r="D588" s="50"/>
      <c r="E588" s="50"/>
      <c r="F588" s="50"/>
      <c r="G588" s="1"/>
      <c r="H588" s="1"/>
      <c r="I588" s="1"/>
    </row>
    <row r="589" spans="1:9" x14ac:dyDescent="0.25">
      <c r="A589" s="269"/>
      <c r="B589" s="50"/>
      <c r="C589" s="50"/>
      <c r="D589" s="50"/>
      <c r="E589" s="50"/>
      <c r="F589" s="50"/>
      <c r="G589" s="1"/>
      <c r="H589" s="1"/>
      <c r="I589" s="1"/>
    </row>
    <row r="590" spans="1:9" x14ac:dyDescent="0.25">
      <c r="A590" s="269"/>
      <c r="B590" s="50"/>
      <c r="C590" s="50"/>
      <c r="D590" s="50"/>
      <c r="E590" s="50"/>
      <c r="F590" s="50"/>
      <c r="G590" s="1"/>
      <c r="H590" s="1"/>
      <c r="I590" s="1"/>
    </row>
    <row r="591" spans="1:9" x14ac:dyDescent="0.25">
      <c r="A591" s="269"/>
      <c r="B591" s="50"/>
      <c r="C591" s="50"/>
      <c r="D591" s="50"/>
      <c r="E591" s="50"/>
      <c r="F591" s="50"/>
      <c r="G591" s="1"/>
      <c r="H591" s="1"/>
      <c r="I591" s="1"/>
    </row>
    <row r="592" spans="1:9" x14ac:dyDescent="0.25">
      <c r="A592" s="269"/>
      <c r="B592" s="50"/>
      <c r="C592" s="50"/>
      <c r="D592" s="50"/>
      <c r="E592" s="50"/>
      <c r="F592" s="50"/>
      <c r="G592" s="1"/>
      <c r="H592" s="1"/>
      <c r="I592" s="1"/>
    </row>
    <row r="593" spans="1:9" x14ac:dyDescent="0.25">
      <c r="A593" s="269"/>
      <c r="B593" s="50"/>
      <c r="C593" s="50"/>
      <c r="D593" s="50"/>
      <c r="E593" s="50"/>
      <c r="F593" s="50"/>
      <c r="G593" s="1"/>
      <c r="H593" s="1"/>
      <c r="I593" s="1"/>
    </row>
    <row r="594" spans="1:9" x14ac:dyDescent="0.25">
      <c r="A594" s="269"/>
      <c r="B594" s="50"/>
      <c r="C594" s="50"/>
      <c r="D594" s="50"/>
      <c r="E594" s="50"/>
      <c r="F594" s="50"/>
      <c r="G594" s="1"/>
      <c r="H594" s="1"/>
      <c r="I594" s="1"/>
    </row>
    <row r="595" spans="1:9" x14ac:dyDescent="0.25">
      <c r="A595" s="269"/>
      <c r="B595" s="50"/>
      <c r="C595" s="50"/>
      <c r="D595" s="50"/>
      <c r="E595" s="50"/>
      <c r="F595" s="50"/>
      <c r="G595" s="1"/>
      <c r="H595" s="1"/>
      <c r="I595" s="1"/>
    </row>
    <row r="596" spans="1:9" x14ac:dyDescent="0.25">
      <c r="A596" s="269"/>
      <c r="B596" s="50"/>
      <c r="C596" s="50"/>
      <c r="D596" s="50"/>
      <c r="E596" s="50"/>
      <c r="F596" s="50"/>
      <c r="G596" s="1"/>
      <c r="H596" s="1"/>
      <c r="I596" s="1"/>
    </row>
    <row r="597" spans="1:9" x14ac:dyDescent="0.25">
      <c r="A597" s="269"/>
      <c r="B597" s="50"/>
      <c r="C597" s="50"/>
      <c r="D597" s="50"/>
      <c r="E597" s="50"/>
      <c r="F597" s="50"/>
      <c r="G597" s="1"/>
      <c r="H597" s="1"/>
      <c r="I597" s="1"/>
    </row>
    <row r="598" spans="1:9" x14ac:dyDescent="0.25">
      <c r="A598" s="269"/>
      <c r="B598" s="50"/>
      <c r="C598" s="50"/>
      <c r="D598" s="50"/>
      <c r="E598" s="50"/>
      <c r="F598" s="50"/>
      <c r="G598" s="1"/>
      <c r="H598" s="1"/>
      <c r="I598" s="1"/>
    </row>
    <row r="599" spans="1:9" x14ac:dyDescent="0.25">
      <c r="A599" s="269"/>
      <c r="B599" s="50"/>
      <c r="C599" s="50"/>
      <c r="D599" s="50"/>
      <c r="E599" s="50"/>
      <c r="F599" s="50"/>
      <c r="G599" s="1"/>
      <c r="H599" s="1"/>
      <c r="I599" s="1"/>
    </row>
    <row r="600" spans="1:9" x14ac:dyDescent="0.25">
      <c r="A600" s="269"/>
      <c r="B600" s="50"/>
      <c r="C600" s="50"/>
      <c r="D600" s="50"/>
      <c r="E600" s="50"/>
      <c r="F600" s="50"/>
      <c r="G600" s="1"/>
      <c r="H600" s="1"/>
      <c r="I600" s="1"/>
    </row>
    <row r="601" spans="1:9" x14ac:dyDescent="0.25">
      <c r="A601" s="269"/>
      <c r="B601" s="50"/>
      <c r="C601" s="50"/>
      <c r="D601" s="50"/>
      <c r="E601" s="50"/>
      <c r="F601" s="50"/>
      <c r="G601" s="1"/>
      <c r="H601" s="1"/>
      <c r="I601" s="1"/>
    </row>
    <row r="602" spans="1:9" x14ac:dyDescent="0.25">
      <c r="A602" s="269"/>
      <c r="B602" s="50"/>
      <c r="C602" s="50"/>
      <c r="D602" s="50"/>
      <c r="E602" s="50"/>
      <c r="F602" s="50"/>
      <c r="G602" s="1"/>
      <c r="H602" s="1"/>
      <c r="I602" s="1"/>
    </row>
    <row r="603" spans="1:9" x14ac:dyDescent="0.25">
      <c r="A603" s="269"/>
      <c r="B603" s="50"/>
      <c r="C603" s="50"/>
      <c r="D603" s="50"/>
      <c r="E603" s="50"/>
      <c r="F603" s="50"/>
      <c r="G603" s="1"/>
      <c r="H603" s="1"/>
      <c r="I603" s="1"/>
    </row>
    <row r="604" spans="1:9" x14ac:dyDescent="0.25">
      <c r="A604" s="269"/>
      <c r="B604" s="50"/>
      <c r="C604" s="50"/>
      <c r="D604" s="50"/>
      <c r="E604" s="50"/>
      <c r="F604" s="50"/>
      <c r="G604" s="1"/>
      <c r="H604" s="1"/>
      <c r="I604" s="1"/>
    </row>
    <row r="605" spans="1:9" x14ac:dyDescent="0.25">
      <c r="A605" s="269"/>
      <c r="B605" s="50"/>
      <c r="C605" s="50"/>
      <c r="D605" s="50"/>
      <c r="E605" s="50"/>
      <c r="F605" s="50"/>
      <c r="G605" s="1"/>
      <c r="H605" s="1"/>
      <c r="I605" s="1"/>
    </row>
    <row r="606" spans="1:9" x14ac:dyDescent="0.25">
      <c r="A606" s="269"/>
      <c r="B606" s="50"/>
      <c r="C606" s="50"/>
      <c r="D606" s="50"/>
      <c r="E606" s="50"/>
      <c r="F606" s="50"/>
      <c r="G606" s="1"/>
      <c r="H606" s="1"/>
      <c r="I606" s="1"/>
    </row>
    <row r="607" spans="1:9" x14ac:dyDescent="0.25">
      <c r="A607" s="269"/>
      <c r="B607" s="50"/>
      <c r="C607" s="50"/>
      <c r="D607" s="50"/>
      <c r="E607" s="50"/>
      <c r="F607" s="50"/>
      <c r="G607" s="1"/>
      <c r="H607" s="1"/>
      <c r="I607" s="1"/>
    </row>
    <row r="608" spans="1:9" x14ac:dyDescent="0.25">
      <c r="A608" s="269"/>
      <c r="B608" s="50"/>
      <c r="C608" s="50"/>
      <c r="D608" s="50"/>
      <c r="E608" s="50"/>
      <c r="F608" s="50"/>
      <c r="G608" s="1"/>
      <c r="H608" s="1"/>
      <c r="I608" s="1"/>
    </row>
    <row r="609" spans="1:9" x14ac:dyDescent="0.25">
      <c r="A609" s="269"/>
      <c r="B609" s="50"/>
      <c r="C609" s="50"/>
      <c r="D609" s="50"/>
      <c r="E609" s="50"/>
      <c r="F609" s="50"/>
      <c r="G609" s="1"/>
      <c r="H609" s="1"/>
      <c r="I609" s="1"/>
    </row>
    <row r="610" spans="1:9" x14ac:dyDescent="0.25">
      <c r="A610" s="269"/>
      <c r="B610" s="50"/>
      <c r="C610" s="50"/>
      <c r="D610" s="50"/>
      <c r="E610" s="50"/>
      <c r="F610" s="50"/>
      <c r="G610" s="1"/>
      <c r="H610" s="1"/>
      <c r="I610" s="1"/>
    </row>
    <row r="611" spans="1:9" x14ac:dyDescent="0.25">
      <c r="A611" s="269"/>
      <c r="B611" s="50"/>
      <c r="C611" s="50"/>
      <c r="D611" s="50"/>
      <c r="E611" s="50"/>
      <c r="F611" s="50"/>
      <c r="G611" s="1"/>
      <c r="H611" s="1"/>
      <c r="I611" s="1"/>
    </row>
    <row r="612" spans="1:9" x14ac:dyDescent="0.25">
      <c r="A612" s="269"/>
      <c r="B612" s="50"/>
      <c r="C612" s="50"/>
      <c r="D612" s="50"/>
      <c r="E612" s="50"/>
      <c r="F612" s="50"/>
      <c r="G612" s="1"/>
      <c r="H612" s="1"/>
      <c r="I612" s="1"/>
    </row>
    <row r="613" spans="1:9" x14ac:dyDescent="0.25">
      <c r="A613" s="269"/>
      <c r="B613" s="50"/>
      <c r="C613" s="50"/>
      <c r="D613" s="50"/>
      <c r="E613" s="50"/>
      <c r="F613" s="50"/>
      <c r="G613" s="1"/>
      <c r="H613" s="1"/>
      <c r="I613" s="1"/>
    </row>
    <row r="614" spans="1:9" x14ac:dyDescent="0.25">
      <c r="A614" s="269"/>
      <c r="B614" s="50"/>
      <c r="C614" s="50"/>
      <c r="D614" s="50"/>
      <c r="E614" s="50"/>
      <c r="F614" s="50"/>
      <c r="G614" s="1"/>
      <c r="H614" s="1"/>
      <c r="I614" s="1"/>
    </row>
    <row r="615" spans="1:9" x14ac:dyDescent="0.25">
      <c r="A615" s="269"/>
      <c r="B615" s="50"/>
      <c r="C615" s="50"/>
      <c r="D615" s="50"/>
      <c r="E615" s="50"/>
      <c r="F615" s="50"/>
      <c r="G615" s="1"/>
      <c r="H615" s="1"/>
      <c r="I615" s="1"/>
    </row>
    <row r="616" spans="1:9" x14ac:dyDescent="0.25">
      <c r="A616" s="269"/>
      <c r="B616" s="50"/>
      <c r="C616" s="50"/>
      <c r="D616" s="50"/>
      <c r="E616" s="50"/>
      <c r="F616" s="50"/>
      <c r="G616" s="1"/>
      <c r="H616" s="1"/>
      <c r="I616" s="1"/>
    </row>
    <row r="617" spans="1:9" x14ac:dyDescent="0.25">
      <c r="A617" s="269"/>
      <c r="B617" s="50"/>
      <c r="C617" s="50"/>
      <c r="D617" s="50"/>
      <c r="E617" s="50"/>
      <c r="F617" s="50"/>
      <c r="G617" s="1"/>
      <c r="H617" s="1"/>
      <c r="I617" s="1"/>
    </row>
    <row r="618" spans="1:9" x14ac:dyDescent="0.25">
      <c r="A618" s="269"/>
      <c r="B618" s="50"/>
      <c r="C618" s="50"/>
      <c r="D618" s="50"/>
      <c r="E618" s="50"/>
      <c r="F618" s="50"/>
      <c r="G618" s="1"/>
      <c r="H618" s="1"/>
      <c r="I618" s="1"/>
    </row>
    <row r="619" spans="1:9" x14ac:dyDescent="0.25">
      <c r="A619" s="269"/>
      <c r="B619" s="50"/>
      <c r="C619" s="50"/>
      <c r="D619" s="50"/>
      <c r="E619" s="50"/>
      <c r="F619" s="50"/>
      <c r="G619" s="1"/>
      <c r="H619" s="1"/>
      <c r="I619" s="1"/>
    </row>
    <row r="620" spans="1:9" x14ac:dyDescent="0.25">
      <c r="A620" s="269"/>
      <c r="B620" s="50"/>
      <c r="C620" s="50"/>
      <c r="D620" s="50"/>
      <c r="E620" s="50"/>
      <c r="F620" s="50"/>
      <c r="G620" s="1"/>
      <c r="H620" s="1"/>
      <c r="I620" s="1"/>
    </row>
    <row r="621" spans="1:9" x14ac:dyDescent="0.25">
      <c r="A621" s="269"/>
      <c r="B621" s="50"/>
      <c r="C621" s="50"/>
      <c r="D621" s="50"/>
      <c r="E621" s="50"/>
      <c r="F621" s="50"/>
      <c r="G621" s="1"/>
      <c r="H621" s="1"/>
      <c r="I621" s="1"/>
    </row>
    <row r="622" spans="1:9" x14ac:dyDescent="0.25">
      <c r="A622" s="269"/>
      <c r="B622" s="50"/>
      <c r="C622" s="50"/>
      <c r="D622" s="50"/>
      <c r="E622" s="50"/>
      <c r="F622" s="50"/>
      <c r="G622" s="1"/>
      <c r="H622" s="1"/>
      <c r="I622" s="1"/>
    </row>
    <row r="623" spans="1:9" x14ac:dyDescent="0.25">
      <c r="A623" s="269"/>
      <c r="B623" s="50"/>
      <c r="C623" s="50"/>
      <c r="D623" s="50"/>
      <c r="E623" s="50"/>
      <c r="F623" s="50"/>
      <c r="G623" s="1"/>
      <c r="H623" s="1"/>
      <c r="I623" s="1"/>
    </row>
    <row r="624" spans="1:9" x14ac:dyDescent="0.25">
      <c r="A624" s="269"/>
      <c r="B624" s="50"/>
      <c r="C624" s="50"/>
      <c r="D624" s="50"/>
      <c r="E624" s="50"/>
      <c r="F624" s="50"/>
      <c r="G624" s="1"/>
      <c r="H624" s="1"/>
      <c r="I624" s="1"/>
    </row>
    <row r="625" spans="1:9" x14ac:dyDescent="0.25">
      <c r="A625" s="269"/>
      <c r="B625" s="50"/>
      <c r="C625" s="50"/>
      <c r="D625" s="50"/>
      <c r="E625" s="50"/>
      <c r="F625" s="50"/>
      <c r="G625" s="1"/>
      <c r="H625" s="1"/>
      <c r="I625" s="1"/>
    </row>
    <row r="626" spans="1:9" x14ac:dyDescent="0.25">
      <c r="A626" s="269"/>
      <c r="B626" s="50"/>
      <c r="C626" s="50"/>
      <c r="D626" s="50"/>
      <c r="E626" s="50"/>
      <c r="F626" s="50"/>
      <c r="G626" s="1"/>
      <c r="H626" s="1"/>
      <c r="I626" s="1"/>
    </row>
    <row r="627" spans="1:9" x14ac:dyDescent="0.25">
      <c r="A627" s="269"/>
      <c r="B627" s="50"/>
      <c r="C627" s="50"/>
      <c r="D627" s="50"/>
      <c r="E627" s="50"/>
      <c r="F627" s="50"/>
      <c r="G627" s="1"/>
      <c r="H627" s="1"/>
      <c r="I627" s="1"/>
    </row>
    <row r="628" spans="1:9" x14ac:dyDescent="0.25">
      <c r="A628" s="269"/>
      <c r="B628" s="50"/>
      <c r="C628" s="50"/>
      <c r="D628" s="50"/>
      <c r="E628" s="50"/>
      <c r="F628" s="50"/>
      <c r="G628" s="1"/>
      <c r="H628" s="1"/>
      <c r="I628" s="1"/>
    </row>
    <row r="629" spans="1:9" x14ac:dyDescent="0.25">
      <c r="A629" s="269"/>
      <c r="B629" s="50"/>
      <c r="C629" s="50"/>
      <c r="D629" s="50"/>
      <c r="E629" s="50"/>
      <c r="F629" s="50"/>
      <c r="G629" s="1"/>
      <c r="H629" s="1"/>
      <c r="I629" s="1"/>
    </row>
    <row r="630" spans="1:9" x14ac:dyDescent="0.25">
      <c r="A630" s="269"/>
      <c r="B630" s="50"/>
      <c r="C630" s="50"/>
      <c r="D630" s="50"/>
      <c r="E630" s="50"/>
      <c r="F630" s="50"/>
      <c r="G630" s="1"/>
      <c r="H630" s="1"/>
      <c r="I630" s="1"/>
    </row>
    <row r="631" spans="1:9" x14ac:dyDescent="0.25">
      <c r="A631" s="269"/>
      <c r="B631" s="50"/>
      <c r="C631" s="50"/>
      <c r="D631" s="50"/>
      <c r="E631" s="50"/>
      <c r="F631" s="50"/>
      <c r="G631" s="1"/>
      <c r="H631" s="1"/>
      <c r="I631" s="1"/>
    </row>
    <row r="632" spans="1:9" x14ac:dyDescent="0.25">
      <c r="A632" s="269"/>
      <c r="B632" s="50"/>
      <c r="C632" s="50"/>
      <c r="D632" s="50"/>
      <c r="E632" s="50"/>
      <c r="F632" s="50"/>
      <c r="G632" s="1"/>
      <c r="H632" s="1"/>
      <c r="I632" s="1"/>
    </row>
    <row r="633" spans="1:9" x14ac:dyDescent="0.25">
      <c r="A633" s="269"/>
      <c r="B633" s="50"/>
      <c r="C633" s="50"/>
      <c r="D633" s="50"/>
      <c r="E633" s="50"/>
      <c r="F633" s="50"/>
      <c r="G633" s="1"/>
      <c r="H633" s="1"/>
      <c r="I633" s="1"/>
    </row>
    <row r="634" spans="1:9" x14ac:dyDescent="0.25">
      <c r="A634" s="269"/>
      <c r="B634" s="50"/>
      <c r="C634" s="50"/>
      <c r="D634" s="50"/>
      <c r="E634" s="50"/>
      <c r="F634" s="50"/>
      <c r="G634" s="1"/>
      <c r="H634" s="1"/>
      <c r="I634" s="1"/>
    </row>
    <row r="635" spans="1:9" x14ac:dyDescent="0.25">
      <c r="A635" s="269"/>
      <c r="B635" s="50"/>
      <c r="C635" s="50"/>
      <c r="D635" s="50"/>
      <c r="E635" s="50"/>
      <c r="F635" s="50"/>
      <c r="G635" s="1"/>
      <c r="H635" s="1"/>
      <c r="I635" s="1"/>
    </row>
    <row r="636" spans="1:9" x14ac:dyDescent="0.25">
      <c r="A636" s="269"/>
      <c r="B636" s="50"/>
      <c r="C636" s="50"/>
      <c r="D636" s="50"/>
      <c r="E636" s="50"/>
      <c r="F636" s="50"/>
      <c r="G636" s="1"/>
      <c r="H636" s="1"/>
      <c r="I636" s="1"/>
    </row>
    <row r="637" spans="1:9" x14ac:dyDescent="0.25">
      <c r="A637" s="269"/>
      <c r="B637" s="50"/>
      <c r="C637" s="50"/>
      <c r="D637" s="50"/>
      <c r="E637" s="50"/>
      <c r="F637" s="50"/>
      <c r="G637" s="1"/>
      <c r="H637" s="1"/>
      <c r="I637" s="1"/>
    </row>
    <row r="638" spans="1:9" x14ac:dyDescent="0.25">
      <c r="A638" s="269"/>
      <c r="B638" s="50"/>
      <c r="C638" s="50"/>
      <c r="D638" s="50"/>
      <c r="E638" s="50"/>
      <c r="F638" s="50"/>
      <c r="G638" s="1"/>
      <c r="H638" s="1"/>
      <c r="I638" s="1"/>
    </row>
    <row r="639" spans="1:9" x14ac:dyDescent="0.25">
      <c r="A639" s="269"/>
      <c r="B639" s="50"/>
      <c r="C639" s="50"/>
      <c r="D639" s="50"/>
      <c r="E639" s="50"/>
      <c r="F639" s="50"/>
      <c r="G639" s="1"/>
      <c r="H639" s="1"/>
      <c r="I639" s="1"/>
    </row>
    <row r="640" spans="1:9" x14ac:dyDescent="0.25">
      <c r="A640" s="269"/>
      <c r="B640" s="50"/>
      <c r="C640" s="50"/>
      <c r="D640" s="50"/>
      <c r="E640" s="50"/>
      <c r="F640" s="50"/>
      <c r="G640" s="1"/>
      <c r="H640" s="1"/>
      <c r="I640" s="1"/>
    </row>
    <row r="641" spans="1:9" x14ac:dyDescent="0.25">
      <c r="A641" s="269"/>
      <c r="B641" s="50"/>
      <c r="C641" s="50"/>
      <c r="D641" s="50"/>
      <c r="E641" s="50"/>
      <c r="F641" s="50"/>
      <c r="G641" s="1"/>
      <c r="H641" s="1"/>
      <c r="I641" s="1"/>
    </row>
    <row r="642" spans="1:9" x14ac:dyDescent="0.25">
      <c r="A642" s="269"/>
      <c r="B642" s="50"/>
      <c r="C642" s="50"/>
      <c r="D642" s="50"/>
      <c r="E642" s="50"/>
      <c r="F642" s="50"/>
      <c r="G642" s="1"/>
      <c r="H642" s="1"/>
      <c r="I642" s="1"/>
    </row>
    <row r="643" spans="1:9" x14ac:dyDescent="0.25">
      <c r="A643" s="269"/>
      <c r="B643" s="50"/>
      <c r="C643" s="50"/>
      <c r="D643" s="50"/>
      <c r="E643" s="50"/>
      <c r="F643" s="50"/>
      <c r="G643" s="1"/>
      <c r="H643" s="1"/>
      <c r="I643" s="1"/>
    </row>
    <row r="644" spans="1:9" x14ac:dyDescent="0.25">
      <c r="A644" s="269"/>
      <c r="B644" s="50"/>
      <c r="C644" s="50"/>
      <c r="D644" s="50"/>
      <c r="E644" s="50"/>
      <c r="F644" s="50"/>
      <c r="G644" s="1"/>
      <c r="H644" s="1"/>
      <c r="I644" s="1"/>
    </row>
    <row r="645" spans="1:9" x14ac:dyDescent="0.25">
      <c r="A645" s="269"/>
      <c r="B645" s="50"/>
      <c r="C645" s="50"/>
      <c r="D645" s="50"/>
      <c r="E645" s="50"/>
      <c r="F645" s="50"/>
      <c r="G645" s="1"/>
      <c r="H645" s="1"/>
      <c r="I645" s="1"/>
    </row>
    <row r="646" spans="1:9" x14ac:dyDescent="0.25">
      <c r="A646" s="269"/>
      <c r="B646" s="50"/>
      <c r="C646" s="50"/>
      <c r="D646" s="50"/>
      <c r="E646" s="50"/>
      <c r="F646" s="50"/>
      <c r="G646" s="1"/>
      <c r="H646" s="1"/>
      <c r="I646" s="1"/>
    </row>
    <row r="647" spans="1:9" x14ac:dyDescent="0.25">
      <c r="A647" s="269"/>
      <c r="B647" s="50"/>
      <c r="C647" s="50"/>
      <c r="D647" s="50"/>
      <c r="E647" s="50"/>
      <c r="F647" s="50"/>
      <c r="G647" s="1"/>
      <c r="H647" s="1"/>
      <c r="I647" s="1"/>
    </row>
    <row r="648" spans="1:9" x14ac:dyDescent="0.25">
      <c r="A648" s="269"/>
      <c r="B648" s="50"/>
      <c r="C648" s="50"/>
      <c r="D648" s="50"/>
      <c r="E648" s="50"/>
      <c r="F648" s="50"/>
      <c r="G648" s="1"/>
      <c r="H648" s="1"/>
      <c r="I648" s="1"/>
    </row>
    <row r="649" spans="1:9" x14ac:dyDescent="0.25">
      <c r="A649" s="269"/>
      <c r="B649" s="50"/>
      <c r="C649" s="50"/>
      <c r="D649" s="50"/>
      <c r="E649" s="50"/>
      <c r="F649" s="50"/>
      <c r="G649" s="1"/>
      <c r="H649" s="1"/>
      <c r="I649" s="1"/>
    </row>
    <row r="650" spans="1:9" x14ac:dyDescent="0.25">
      <c r="A650" s="269"/>
      <c r="B650" s="50"/>
      <c r="C650" s="50"/>
      <c r="D650" s="50"/>
      <c r="E650" s="50"/>
      <c r="F650" s="50"/>
      <c r="G650" s="1"/>
      <c r="H650" s="1"/>
      <c r="I650" s="1"/>
    </row>
    <row r="651" spans="1:9" x14ac:dyDescent="0.25">
      <c r="A651" s="269"/>
      <c r="B651" s="50"/>
      <c r="C651" s="50"/>
      <c r="D651" s="50"/>
      <c r="E651" s="50"/>
      <c r="F651" s="50"/>
      <c r="G651" s="1"/>
      <c r="H651" s="1"/>
      <c r="I651" s="1"/>
    </row>
    <row r="652" spans="1:9" x14ac:dyDescent="0.25">
      <c r="A652" s="269"/>
      <c r="B652" s="50"/>
      <c r="C652" s="50"/>
      <c r="D652" s="50"/>
      <c r="E652" s="50"/>
      <c r="F652" s="50"/>
      <c r="G652" s="1"/>
      <c r="H652" s="1"/>
      <c r="I652" s="1"/>
    </row>
    <row r="653" spans="1:9" x14ac:dyDescent="0.25">
      <c r="A653" s="269"/>
      <c r="B653" s="50"/>
      <c r="C653" s="50"/>
      <c r="D653" s="50"/>
      <c r="E653" s="50"/>
      <c r="F653" s="50"/>
      <c r="G653" s="1"/>
      <c r="H653" s="1"/>
      <c r="I653" s="1"/>
    </row>
    <row r="654" spans="1:9" x14ac:dyDescent="0.25">
      <c r="A654" s="269"/>
      <c r="B654" s="50"/>
      <c r="C654" s="50"/>
      <c r="D654" s="50"/>
      <c r="E654" s="50"/>
      <c r="F654" s="50"/>
      <c r="G654" s="1"/>
      <c r="H654" s="1"/>
      <c r="I654" s="1"/>
    </row>
    <row r="655" spans="1:9" x14ac:dyDescent="0.25">
      <c r="A655" s="269"/>
      <c r="B655" s="50"/>
      <c r="C655" s="50"/>
      <c r="D655" s="50"/>
      <c r="E655" s="50"/>
      <c r="F655" s="50"/>
      <c r="G655" s="1"/>
      <c r="H655" s="1"/>
      <c r="I655" s="1"/>
    </row>
    <row r="656" spans="1:9" x14ac:dyDescent="0.25">
      <c r="A656" s="269"/>
      <c r="B656" s="50"/>
      <c r="C656" s="50"/>
      <c r="D656" s="50"/>
      <c r="E656" s="50"/>
      <c r="F656" s="50"/>
      <c r="G656" s="1"/>
      <c r="H656" s="1"/>
      <c r="I656" s="1"/>
    </row>
    <row r="657" spans="1:9" x14ac:dyDescent="0.25">
      <c r="A657" s="269"/>
      <c r="B657" s="50"/>
      <c r="C657" s="50"/>
      <c r="D657" s="50"/>
      <c r="E657" s="50"/>
      <c r="F657" s="50"/>
      <c r="G657" s="1"/>
      <c r="H657" s="1"/>
      <c r="I657" s="1"/>
    </row>
    <row r="658" spans="1:9" x14ac:dyDescent="0.25">
      <c r="A658" s="269"/>
      <c r="B658" s="50"/>
      <c r="C658" s="50"/>
      <c r="D658" s="50"/>
      <c r="E658" s="50"/>
      <c r="F658" s="50"/>
      <c r="G658" s="1"/>
      <c r="H658" s="1"/>
      <c r="I658" s="1"/>
    </row>
    <row r="659" spans="1:9" x14ac:dyDescent="0.25">
      <c r="A659" s="269"/>
      <c r="B659" s="50"/>
      <c r="C659" s="50"/>
      <c r="D659" s="50"/>
      <c r="E659" s="50"/>
      <c r="F659" s="50"/>
      <c r="G659" s="1"/>
      <c r="H659" s="1"/>
      <c r="I659" s="1"/>
    </row>
    <row r="660" spans="1:9" x14ac:dyDescent="0.25">
      <c r="A660" s="269"/>
      <c r="B660" s="50"/>
      <c r="C660" s="50"/>
      <c r="D660" s="50"/>
      <c r="E660" s="50"/>
      <c r="F660" s="50"/>
      <c r="G660" s="1"/>
      <c r="H660" s="1"/>
      <c r="I660" s="1"/>
    </row>
    <row r="661" spans="1:9" x14ac:dyDescent="0.25">
      <c r="A661" s="269"/>
      <c r="B661" s="50"/>
      <c r="C661" s="50"/>
      <c r="D661" s="50"/>
      <c r="E661" s="50"/>
      <c r="F661" s="50"/>
      <c r="G661" s="1"/>
      <c r="H661" s="1"/>
      <c r="I661" s="1"/>
    </row>
    <row r="662" spans="1:9" x14ac:dyDescent="0.25">
      <c r="A662" s="269"/>
      <c r="B662" s="50"/>
      <c r="C662" s="50"/>
      <c r="D662" s="50"/>
      <c r="E662" s="50"/>
      <c r="F662" s="50"/>
      <c r="G662" s="1"/>
      <c r="H662" s="1"/>
      <c r="I662" s="1"/>
    </row>
    <row r="663" spans="1:9" x14ac:dyDescent="0.25">
      <c r="A663" s="269"/>
      <c r="B663" s="50"/>
      <c r="C663" s="50"/>
      <c r="D663" s="50"/>
      <c r="E663" s="50"/>
      <c r="F663" s="50"/>
      <c r="G663" s="1"/>
      <c r="H663" s="1"/>
      <c r="I663" s="1"/>
    </row>
    <row r="664" spans="1:9" x14ac:dyDescent="0.25">
      <c r="A664" s="269"/>
      <c r="B664" s="50"/>
      <c r="C664" s="50"/>
      <c r="D664" s="50"/>
      <c r="E664" s="50"/>
      <c r="F664" s="50"/>
      <c r="G664" s="1"/>
      <c r="H664" s="1"/>
      <c r="I664" s="1"/>
    </row>
    <row r="665" spans="1:9" x14ac:dyDescent="0.25">
      <c r="A665" s="269"/>
      <c r="B665" s="50"/>
      <c r="C665" s="50"/>
      <c r="D665" s="50"/>
      <c r="E665" s="50"/>
      <c r="F665" s="50"/>
      <c r="G665" s="1"/>
      <c r="H665" s="1"/>
      <c r="I665" s="1"/>
    </row>
    <row r="666" spans="1:9" x14ac:dyDescent="0.25">
      <c r="A666" s="269"/>
      <c r="B666" s="50"/>
      <c r="C666" s="50"/>
      <c r="D666" s="50"/>
      <c r="E666" s="50"/>
      <c r="F666" s="50"/>
      <c r="G666" s="1"/>
      <c r="H666" s="1"/>
      <c r="I666" s="1"/>
    </row>
    <row r="667" spans="1:9" x14ac:dyDescent="0.25">
      <c r="A667" s="269"/>
      <c r="B667" s="50"/>
      <c r="C667" s="50"/>
      <c r="D667" s="50"/>
      <c r="E667" s="50"/>
      <c r="F667" s="50"/>
      <c r="G667" s="1"/>
      <c r="H667" s="1"/>
      <c r="I667" s="1"/>
    </row>
    <row r="668" spans="1:9" x14ac:dyDescent="0.25">
      <c r="A668" s="269"/>
      <c r="B668" s="50"/>
      <c r="C668" s="50"/>
      <c r="D668" s="50"/>
      <c r="E668" s="50"/>
      <c r="F668" s="50"/>
      <c r="G668" s="1"/>
      <c r="H668" s="1"/>
      <c r="I668" s="1"/>
    </row>
    <row r="669" spans="1:9" x14ac:dyDescent="0.25">
      <c r="A669" s="269"/>
      <c r="B669" s="50"/>
      <c r="C669" s="50"/>
      <c r="D669" s="50"/>
      <c r="E669" s="50"/>
      <c r="F669" s="50"/>
      <c r="G669" s="1"/>
      <c r="H669" s="1"/>
      <c r="I669" s="1"/>
    </row>
    <row r="670" spans="1:9" x14ac:dyDescent="0.25">
      <c r="A670" s="269"/>
      <c r="B670" s="50"/>
      <c r="C670" s="50"/>
      <c r="D670" s="50"/>
      <c r="E670" s="50"/>
      <c r="F670" s="50"/>
      <c r="G670" s="1"/>
      <c r="H670" s="1"/>
      <c r="I670" s="1"/>
    </row>
    <row r="671" spans="1:9" x14ac:dyDescent="0.25">
      <c r="A671" s="269"/>
      <c r="B671" s="50"/>
      <c r="C671" s="50"/>
      <c r="D671" s="50"/>
      <c r="E671" s="50"/>
      <c r="F671" s="50"/>
      <c r="G671" s="1"/>
      <c r="H671" s="1"/>
      <c r="I671" s="1"/>
    </row>
    <row r="672" spans="1:9" x14ac:dyDescent="0.25">
      <c r="A672" s="269"/>
      <c r="B672" s="50"/>
      <c r="C672" s="50"/>
      <c r="D672" s="50"/>
      <c r="E672" s="50"/>
      <c r="F672" s="50"/>
      <c r="G672" s="1"/>
      <c r="H672" s="1"/>
      <c r="I672" s="1"/>
    </row>
    <row r="673" spans="1:9" x14ac:dyDescent="0.25">
      <c r="A673" s="269"/>
      <c r="B673" s="50"/>
      <c r="C673" s="50"/>
      <c r="D673" s="50"/>
      <c r="E673" s="50"/>
      <c r="F673" s="50"/>
      <c r="G673" s="1"/>
      <c r="H673" s="1"/>
      <c r="I673" s="1"/>
    </row>
    <row r="674" spans="1:9" x14ac:dyDescent="0.25">
      <c r="A674" s="269"/>
      <c r="B674" s="50"/>
      <c r="C674" s="50"/>
      <c r="D674" s="50"/>
      <c r="E674" s="50"/>
      <c r="F674" s="50"/>
      <c r="G674" s="1"/>
      <c r="H674" s="1"/>
      <c r="I674" s="1"/>
    </row>
    <row r="675" spans="1:9" x14ac:dyDescent="0.25">
      <c r="A675" s="269"/>
      <c r="B675" s="50"/>
      <c r="C675" s="50"/>
      <c r="D675" s="50"/>
      <c r="E675" s="50"/>
      <c r="F675" s="50"/>
      <c r="G675" s="1"/>
      <c r="H675" s="1"/>
      <c r="I675" s="1"/>
    </row>
    <row r="676" spans="1:9" x14ac:dyDescent="0.25">
      <c r="A676" s="269"/>
      <c r="B676" s="50"/>
      <c r="C676" s="50"/>
      <c r="D676" s="50"/>
      <c r="E676" s="50"/>
      <c r="F676" s="50"/>
      <c r="G676" s="1"/>
      <c r="H676" s="1"/>
      <c r="I676" s="1"/>
    </row>
    <row r="677" spans="1:9" x14ac:dyDescent="0.25">
      <c r="A677" s="269"/>
      <c r="B677" s="50"/>
      <c r="C677" s="50"/>
      <c r="D677" s="50"/>
      <c r="E677" s="50"/>
      <c r="F677" s="50"/>
      <c r="G677" s="1"/>
      <c r="H677" s="1"/>
      <c r="I677" s="1"/>
    </row>
    <row r="678" spans="1:9" x14ac:dyDescent="0.25">
      <c r="A678" s="269"/>
      <c r="B678" s="50"/>
      <c r="C678" s="50"/>
      <c r="D678" s="50"/>
      <c r="E678" s="50"/>
      <c r="F678" s="50"/>
      <c r="G678" s="1"/>
      <c r="H678" s="1"/>
      <c r="I678" s="1"/>
    </row>
    <row r="679" spans="1:9" x14ac:dyDescent="0.25">
      <c r="A679" s="269"/>
      <c r="B679" s="50"/>
      <c r="C679" s="50"/>
      <c r="D679" s="50"/>
      <c r="E679" s="50"/>
      <c r="F679" s="50"/>
      <c r="G679" s="1"/>
      <c r="H679" s="1"/>
      <c r="I679" s="1"/>
    </row>
    <row r="680" spans="1:9" x14ac:dyDescent="0.25">
      <c r="A680" s="269"/>
      <c r="B680" s="50"/>
      <c r="C680" s="50"/>
      <c r="D680" s="50"/>
      <c r="E680" s="50"/>
      <c r="F680" s="50"/>
      <c r="G680" s="1"/>
      <c r="H680" s="1"/>
      <c r="I680" s="1"/>
    </row>
    <row r="681" spans="1:9" x14ac:dyDescent="0.25">
      <c r="A681" s="269"/>
      <c r="B681" s="50"/>
      <c r="C681" s="50"/>
      <c r="D681" s="50"/>
      <c r="E681" s="50"/>
      <c r="F681" s="50"/>
      <c r="G681" s="1"/>
      <c r="H681" s="1"/>
      <c r="I681" s="1"/>
    </row>
    <row r="682" spans="1:9" x14ac:dyDescent="0.25">
      <c r="A682" s="269"/>
      <c r="B682" s="50"/>
      <c r="C682" s="50"/>
      <c r="D682" s="50"/>
      <c r="E682" s="50"/>
      <c r="F682" s="50"/>
      <c r="G682" s="1"/>
      <c r="H682" s="1"/>
      <c r="I682" s="1"/>
    </row>
    <row r="683" spans="1:9" x14ac:dyDescent="0.25">
      <c r="A683" s="269"/>
      <c r="B683" s="50"/>
      <c r="C683" s="50"/>
      <c r="D683" s="50"/>
      <c r="E683" s="50"/>
      <c r="F683" s="50"/>
      <c r="G683" s="1"/>
      <c r="H683" s="1"/>
      <c r="I683" s="1"/>
    </row>
    <row r="684" spans="1:9" x14ac:dyDescent="0.25">
      <c r="A684" s="269"/>
      <c r="B684" s="50"/>
      <c r="C684" s="50"/>
      <c r="D684" s="50"/>
      <c r="E684" s="50"/>
      <c r="F684" s="50"/>
      <c r="G684" s="1"/>
      <c r="H684" s="1"/>
      <c r="I684" s="1"/>
    </row>
    <row r="685" spans="1:9" x14ac:dyDescent="0.25">
      <c r="A685" s="269"/>
      <c r="B685" s="50"/>
      <c r="C685" s="50"/>
      <c r="D685" s="50"/>
      <c r="E685" s="50"/>
      <c r="F685" s="50"/>
      <c r="G685" s="1"/>
      <c r="H685" s="1"/>
      <c r="I685" s="1"/>
    </row>
    <row r="686" spans="1:9" x14ac:dyDescent="0.25">
      <c r="A686" s="269"/>
      <c r="B686" s="50"/>
      <c r="C686" s="50"/>
      <c r="D686" s="50"/>
      <c r="E686" s="50"/>
      <c r="F686" s="50"/>
      <c r="G686" s="1"/>
      <c r="H686" s="1"/>
      <c r="I686" s="1"/>
    </row>
    <row r="687" spans="1:9" x14ac:dyDescent="0.25">
      <c r="A687" s="269"/>
      <c r="B687" s="50"/>
      <c r="C687" s="50"/>
      <c r="D687" s="50"/>
      <c r="E687" s="50"/>
      <c r="F687" s="50"/>
      <c r="G687" s="1"/>
      <c r="H687" s="1"/>
      <c r="I687" s="1"/>
    </row>
    <row r="688" spans="1:9" x14ac:dyDescent="0.25">
      <c r="A688" s="269"/>
      <c r="B688" s="50"/>
      <c r="C688" s="50"/>
      <c r="D688" s="50"/>
      <c r="E688" s="50"/>
      <c r="F688" s="50"/>
      <c r="G688" s="1"/>
      <c r="H688" s="1"/>
      <c r="I688" s="1"/>
    </row>
    <row r="689" spans="1:9" x14ac:dyDescent="0.25">
      <c r="A689" s="269"/>
      <c r="B689" s="50"/>
      <c r="C689" s="50"/>
      <c r="D689" s="50"/>
      <c r="E689" s="50"/>
      <c r="F689" s="50"/>
      <c r="G689" s="1"/>
      <c r="H689" s="1"/>
      <c r="I689" s="1"/>
    </row>
    <row r="690" spans="1:9" x14ac:dyDescent="0.25">
      <c r="A690" s="269"/>
      <c r="B690" s="50"/>
      <c r="C690" s="50"/>
      <c r="D690" s="50"/>
      <c r="E690" s="50"/>
      <c r="F690" s="50"/>
      <c r="G690" s="1"/>
      <c r="H690" s="1"/>
      <c r="I690" s="1"/>
    </row>
    <row r="691" spans="1:9" x14ac:dyDescent="0.25">
      <c r="A691" s="269"/>
      <c r="B691" s="50"/>
      <c r="C691" s="50"/>
      <c r="D691" s="50"/>
      <c r="E691" s="50"/>
      <c r="F691" s="50"/>
      <c r="G691" s="1"/>
      <c r="H691" s="1"/>
      <c r="I691" s="1"/>
    </row>
    <row r="692" spans="1:9" x14ac:dyDescent="0.25">
      <c r="A692" s="269"/>
      <c r="B692" s="50"/>
      <c r="C692" s="50"/>
      <c r="D692" s="50"/>
      <c r="E692" s="50"/>
      <c r="F692" s="50"/>
      <c r="G692" s="1"/>
      <c r="H692" s="1"/>
      <c r="I692" s="1"/>
    </row>
    <row r="693" spans="1:9" x14ac:dyDescent="0.25">
      <c r="A693" s="269"/>
      <c r="B693" s="50"/>
      <c r="C693" s="50"/>
      <c r="D693" s="50"/>
      <c r="E693" s="50"/>
      <c r="F693" s="50"/>
      <c r="G693" s="1"/>
      <c r="H693" s="1"/>
      <c r="I693" s="1"/>
    </row>
    <row r="694" spans="1:9" x14ac:dyDescent="0.25">
      <c r="A694" s="269"/>
      <c r="B694" s="50"/>
      <c r="C694" s="50"/>
      <c r="D694" s="50"/>
      <c r="E694" s="50"/>
      <c r="F694" s="50"/>
      <c r="G694" s="1"/>
      <c r="H694" s="1"/>
      <c r="I694" s="1"/>
    </row>
    <row r="695" spans="1:9" x14ac:dyDescent="0.25">
      <c r="A695" s="269"/>
      <c r="B695" s="50"/>
      <c r="C695" s="50"/>
      <c r="D695" s="50"/>
      <c r="E695" s="50"/>
      <c r="F695" s="50"/>
      <c r="G695" s="1"/>
      <c r="H695" s="1"/>
      <c r="I695" s="1"/>
    </row>
    <row r="696" spans="1:9" x14ac:dyDescent="0.25">
      <c r="A696" s="269"/>
      <c r="B696" s="50"/>
      <c r="C696" s="50"/>
      <c r="D696" s="50"/>
      <c r="E696" s="50"/>
      <c r="F696" s="50"/>
      <c r="G696" s="1"/>
      <c r="H696" s="1"/>
      <c r="I696" s="1"/>
    </row>
    <row r="697" spans="1:9" x14ac:dyDescent="0.25">
      <c r="A697" s="269"/>
      <c r="B697" s="50"/>
      <c r="C697" s="50"/>
      <c r="D697" s="50"/>
      <c r="E697" s="50"/>
      <c r="F697" s="50"/>
      <c r="G697" s="1"/>
      <c r="H697" s="1"/>
      <c r="I697" s="1"/>
    </row>
    <row r="698" spans="1:9" x14ac:dyDescent="0.25">
      <c r="A698" s="269"/>
      <c r="B698" s="50"/>
      <c r="C698" s="50"/>
      <c r="D698" s="50"/>
      <c r="E698" s="50"/>
      <c r="F698" s="50"/>
      <c r="G698" s="1"/>
      <c r="H698" s="1"/>
      <c r="I698" s="1"/>
    </row>
    <row r="699" spans="1:9" x14ac:dyDescent="0.25">
      <c r="A699" s="269"/>
      <c r="B699" s="50"/>
      <c r="C699" s="50"/>
      <c r="D699" s="50"/>
      <c r="E699" s="50"/>
      <c r="F699" s="50"/>
      <c r="G699" s="1"/>
      <c r="H699" s="1"/>
      <c r="I699" s="1"/>
    </row>
    <row r="700" spans="1:9" x14ac:dyDescent="0.25">
      <c r="A700" s="269"/>
      <c r="B700" s="50"/>
      <c r="C700" s="50"/>
      <c r="D700" s="50"/>
      <c r="E700" s="50"/>
      <c r="F700" s="50"/>
      <c r="G700" s="1"/>
      <c r="H700" s="1"/>
      <c r="I700" s="1"/>
    </row>
    <row r="701" spans="1:9" x14ac:dyDescent="0.25">
      <c r="A701" s="269"/>
      <c r="B701" s="50"/>
      <c r="C701" s="50"/>
      <c r="D701" s="50"/>
      <c r="E701" s="50"/>
      <c r="F701" s="50"/>
      <c r="G701" s="1"/>
      <c r="H701" s="1"/>
      <c r="I701" s="1"/>
    </row>
    <row r="702" spans="1:9" x14ac:dyDescent="0.25">
      <c r="A702" s="269"/>
      <c r="B702" s="50"/>
      <c r="C702" s="50"/>
      <c r="D702" s="50"/>
      <c r="E702" s="50"/>
      <c r="F702" s="50"/>
      <c r="G702" s="1"/>
      <c r="H702" s="1"/>
      <c r="I702" s="1"/>
    </row>
    <row r="703" spans="1:9" x14ac:dyDescent="0.25">
      <c r="A703" s="269"/>
      <c r="B703" s="50"/>
      <c r="C703" s="50"/>
      <c r="D703" s="50"/>
      <c r="E703" s="50"/>
      <c r="F703" s="50"/>
      <c r="G703" s="1"/>
      <c r="H703" s="1"/>
      <c r="I703" s="1"/>
    </row>
    <row r="704" spans="1:9" x14ac:dyDescent="0.25">
      <c r="A704" s="269"/>
      <c r="B704" s="50"/>
      <c r="C704" s="50"/>
      <c r="D704" s="50"/>
      <c r="E704" s="50"/>
      <c r="F704" s="50"/>
      <c r="G704" s="1"/>
      <c r="H704" s="1"/>
      <c r="I704" s="1"/>
    </row>
    <row r="705" spans="1:9" x14ac:dyDescent="0.25">
      <c r="A705" s="269"/>
      <c r="B705" s="50"/>
      <c r="C705" s="50"/>
      <c r="D705" s="50"/>
      <c r="E705" s="50"/>
      <c r="F705" s="50"/>
      <c r="G705" s="1"/>
      <c r="H705" s="1"/>
      <c r="I705" s="1"/>
    </row>
    <row r="706" spans="1:9" x14ac:dyDescent="0.25">
      <c r="A706" s="269"/>
      <c r="B706" s="50"/>
      <c r="C706" s="50"/>
      <c r="D706" s="50"/>
      <c r="E706" s="50"/>
      <c r="F706" s="50"/>
      <c r="G706" s="1"/>
      <c r="H706" s="1"/>
      <c r="I706" s="1"/>
    </row>
    <row r="707" spans="1:9" x14ac:dyDescent="0.25">
      <c r="A707" s="269"/>
      <c r="B707" s="50"/>
      <c r="C707" s="50"/>
      <c r="D707" s="50"/>
      <c r="E707" s="50"/>
      <c r="F707" s="50"/>
      <c r="G707" s="1"/>
      <c r="H707" s="1"/>
      <c r="I707" s="1"/>
    </row>
    <row r="708" spans="1:9" x14ac:dyDescent="0.25">
      <c r="A708" s="269"/>
      <c r="B708" s="50"/>
      <c r="C708" s="50"/>
      <c r="D708" s="50"/>
      <c r="E708" s="50"/>
      <c r="F708" s="50"/>
      <c r="G708" s="1"/>
      <c r="H708" s="1"/>
      <c r="I708" s="1"/>
    </row>
    <row r="709" spans="1:9" x14ac:dyDescent="0.25">
      <c r="A709" s="269"/>
      <c r="B709" s="50"/>
      <c r="C709" s="50"/>
      <c r="D709" s="50"/>
      <c r="E709" s="50"/>
      <c r="F709" s="50"/>
      <c r="G709" s="1"/>
      <c r="H709" s="1"/>
      <c r="I709" s="1"/>
    </row>
    <row r="710" spans="1:9" x14ac:dyDescent="0.25">
      <c r="A710" s="269"/>
      <c r="B710" s="50"/>
      <c r="C710" s="50"/>
      <c r="D710" s="50"/>
      <c r="E710" s="50"/>
      <c r="F710" s="50"/>
      <c r="G710" s="1"/>
      <c r="H710" s="1"/>
      <c r="I710" s="1"/>
    </row>
    <row r="711" spans="1:9" x14ac:dyDescent="0.25">
      <c r="A711" s="269"/>
      <c r="B711" s="50"/>
      <c r="C711" s="50"/>
      <c r="D711" s="50"/>
      <c r="E711" s="50"/>
      <c r="F711" s="50"/>
      <c r="G711" s="1"/>
      <c r="H711" s="1"/>
      <c r="I711" s="1"/>
    </row>
    <row r="712" spans="1:9" x14ac:dyDescent="0.25">
      <c r="A712" s="269"/>
      <c r="B712" s="50"/>
      <c r="C712" s="50"/>
      <c r="D712" s="50"/>
      <c r="E712" s="50"/>
      <c r="F712" s="50"/>
      <c r="G712" s="1"/>
      <c r="H712" s="1"/>
      <c r="I712" s="1"/>
    </row>
    <row r="713" spans="1:9" x14ac:dyDescent="0.25">
      <c r="A713" s="269"/>
      <c r="B713" s="50"/>
      <c r="C713" s="50"/>
      <c r="D713" s="50"/>
      <c r="E713" s="50"/>
      <c r="F713" s="50"/>
      <c r="G713" s="1"/>
      <c r="H713" s="1"/>
      <c r="I713" s="1"/>
    </row>
    <row r="714" spans="1:9" x14ac:dyDescent="0.25">
      <c r="A714" s="269"/>
      <c r="B714" s="50"/>
      <c r="C714" s="50"/>
      <c r="D714" s="50"/>
      <c r="E714" s="50"/>
      <c r="F714" s="50"/>
      <c r="G714" s="1"/>
      <c r="H714" s="1"/>
      <c r="I714" s="1"/>
    </row>
    <row r="715" spans="1:9" x14ac:dyDescent="0.25">
      <c r="A715" s="269"/>
      <c r="B715" s="50"/>
      <c r="C715" s="50"/>
      <c r="D715" s="50"/>
      <c r="E715" s="50"/>
      <c r="F715" s="50"/>
      <c r="G715" s="1"/>
      <c r="H715" s="1"/>
      <c r="I715" s="1"/>
    </row>
    <row r="716" spans="1:9" x14ac:dyDescent="0.25">
      <c r="A716" s="269"/>
      <c r="B716" s="50"/>
      <c r="C716" s="50"/>
      <c r="D716" s="50"/>
      <c r="E716" s="50"/>
      <c r="F716" s="50"/>
      <c r="G716" s="1"/>
      <c r="H716" s="1"/>
      <c r="I716" s="1"/>
    </row>
    <row r="717" spans="1:9" x14ac:dyDescent="0.25">
      <c r="A717" s="269"/>
      <c r="B717" s="50"/>
      <c r="C717" s="50"/>
      <c r="D717" s="50"/>
      <c r="E717" s="50"/>
      <c r="F717" s="50"/>
      <c r="G717" s="1"/>
      <c r="H717" s="1"/>
      <c r="I717" s="1"/>
    </row>
    <row r="718" spans="1:9" x14ac:dyDescent="0.25">
      <c r="A718" s="269"/>
      <c r="B718" s="50"/>
      <c r="C718" s="50"/>
      <c r="D718" s="50"/>
      <c r="E718" s="50"/>
      <c r="F718" s="50"/>
      <c r="G718" s="1"/>
      <c r="H718" s="1"/>
      <c r="I718" s="1"/>
    </row>
    <row r="719" spans="1:9" x14ac:dyDescent="0.25">
      <c r="A719" s="269"/>
      <c r="B719" s="50"/>
      <c r="C719" s="50"/>
      <c r="D719" s="50"/>
      <c r="E719" s="50"/>
      <c r="F719" s="50"/>
      <c r="G719" s="1"/>
      <c r="H719" s="1"/>
      <c r="I719" s="1"/>
    </row>
    <row r="720" spans="1:9" x14ac:dyDescent="0.25">
      <c r="A720" s="269"/>
      <c r="B720" s="50"/>
      <c r="C720" s="50"/>
      <c r="D720" s="50"/>
      <c r="E720" s="50"/>
      <c r="F720" s="50"/>
      <c r="G720" s="1"/>
      <c r="H720" s="1"/>
      <c r="I720" s="1"/>
    </row>
    <row r="721" spans="1:9" x14ac:dyDescent="0.25">
      <c r="A721" s="269"/>
      <c r="B721" s="50"/>
      <c r="C721" s="50"/>
      <c r="D721" s="50"/>
      <c r="E721" s="50"/>
      <c r="F721" s="50"/>
      <c r="G721" s="1"/>
      <c r="H721" s="1"/>
      <c r="I721" s="1"/>
    </row>
    <row r="722" spans="1:9" x14ac:dyDescent="0.25">
      <c r="A722" s="269"/>
      <c r="B722" s="50"/>
      <c r="C722" s="50"/>
      <c r="D722" s="50"/>
      <c r="E722" s="50"/>
      <c r="F722" s="50"/>
      <c r="G722" s="1"/>
      <c r="H722" s="1"/>
      <c r="I722" s="1"/>
    </row>
    <row r="723" spans="1:9" x14ac:dyDescent="0.25">
      <c r="A723" s="269"/>
      <c r="B723" s="50"/>
      <c r="C723" s="50"/>
      <c r="D723" s="50"/>
      <c r="E723" s="50"/>
      <c r="F723" s="50"/>
      <c r="G723" s="1"/>
      <c r="H723" s="1"/>
      <c r="I723" s="1"/>
    </row>
    <row r="724" spans="1:9" x14ac:dyDescent="0.25">
      <c r="A724" s="269"/>
      <c r="B724" s="50"/>
      <c r="C724" s="50"/>
      <c r="D724" s="50"/>
      <c r="E724" s="50"/>
      <c r="F724" s="50"/>
      <c r="G724" s="1"/>
      <c r="H724" s="1"/>
      <c r="I724" s="1"/>
    </row>
    <row r="725" spans="1:9" x14ac:dyDescent="0.25">
      <c r="A725" s="269"/>
      <c r="B725" s="50"/>
      <c r="C725" s="50"/>
      <c r="D725" s="50"/>
      <c r="E725" s="50"/>
      <c r="F725" s="50"/>
      <c r="G725" s="1"/>
      <c r="H725" s="1"/>
      <c r="I725" s="1"/>
    </row>
    <row r="726" spans="1:9" x14ac:dyDescent="0.25">
      <c r="A726" s="269"/>
      <c r="B726" s="50"/>
      <c r="C726" s="50"/>
      <c r="D726" s="50"/>
      <c r="E726" s="50"/>
      <c r="F726" s="50"/>
      <c r="G726" s="1"/>
      <c r="H726" s="1"/>
      <c r="I726" s="1"/>
    </row>
    <row r="727" spans="1:9" x14ac:dyDescent="0.25">
      <c r="A727" s="269"/>
      <c r="B727" s="50"/>
      <c r="C727" s="50"/>
      <c r="D727" s="50"/>
      <c r="E727" s="50"/>
      <c r="F727" s="50"/>
      <c r="G727" s="1"/>
      <c r="H727" s="1"/>
      <c r="I727" s="1"/>
    </row>
    <row r="728" spans="1:9" x14ac:dyDescent="0.25">
      <c r="A728" s="269"/>
      <c r="B728" s="50"/>
      <c r="C728" s="50"/>
      <c r="D728" s="50"/>
      <c r="E728" s="50"/>
      <c r="F728" s="50"/>
      <c r="G728" s="1"/>
      <c r="H728" s="1"/>
      <c r="I728" s="1"/>
    </row>
    <row r="729" spans="1:9" x14ac:dyDescent="0.25">
      <c r="A729" s="269"/>
      <c r="B729" s="50"/>
      <c r="C729" s="50"/>
      <c r="D729" s="50"/>
      <c r="E729" s="50"/>
      <c r="F729" s="50"/>
      <c r="G729" s="1"/>
      <c r="H729" s="1"/>
      <c r="I729" s="1"/>
    </row>
    <row r="730" spans="1:9" x14ac:dyDescent="0.25">
      <c r="A730" s="269"/>
      <c r="B730" s="50"/>
      <c r="C730" s="50"/>
      <c r="D730" s="50"/>
      <c r="E730" s="50"/>
      <c r="F730" s="50"/>
      <c r="G730" s="1"/>
      <c r="H730" s="1"/>
      <c r="I730" s="1"/>
    </row>
    <row r="731" spans="1:9" x14ac:dyDescent="0.25">
      <c r="A731" s="269"/>
      <c r="B731" s="50"/>
      <c r="C731" s="50"/>
      <c r="D731" s="50"/>
      <c r="E731" s="50"/>
      <c r="F731" s="50"/>
      <c r="G731" s="1"/>
      <c r="H731" s="1"/>
      <c r="I731" s="1"/>
    </row>
    <row r="732" spans="1:9" x14ac:dyDescent="0.25">
      <c r="A732" s="269"/>
      <c r="B732" s="50"/>
      <c r="C732" s="50"/>
      <c r="D732" s="50"/>
      <c r="E732" s="50"/>
      <c r="F732" s="50"/>
      <c r="G732" s="1"/>
      <c r="H732" s="1"/>
      <c r="I732" s="1"/>
    </row>
    <row r="733" spans="1:9" x14ac:dyDescent="0.25">
      <c r="A733" s="269"/>
      <c r="B733" s="50"/>
      <c r="C733" s="50"/>
      <c r="D733" s="50"/>
      <c r="E733" s="50"/>
      <c r="F733" s="50"/>
      <c r="G733" s="1"/>
      <c r="H733" s="1"/>
      <c r="I733" s="1"/>
    </row>
    <row r="734" spans="1:9" x14ac:dyDescent="0.25">
      <c r="A734" s="269"/>
      <c r="B734" s="50"/>
      <c r="C734" s="50"/>
      <c r="D734" s="50"/>
      <c r="E734" s="50"/>
      <c r="F734" s="50"/>
      <c r="G734" s="1"/>
      <c r="H734" s="1"/>
      <c r="I734" s="1"/>
    </row>
    <row r="735" spans="1:9" x14ac:dyDescent="0.25">
      <c r="A735" s="269"/>
      <c r="B735" s="50"/>
      <c r="C735" s="50"/>
      <c r="D735" s="50"/>
      <c r="E735" s="50"/>
      <c r="F735" s="50"/>
      <c r="G735" s="1"/>
      <c r="H735" s="1"/>
      <c r="I735" s="1"/>
    </row>
    <row r="736" spans="1:9" x14ac:dyDescent="0.25">
      <c r="A736" s="269"/>
      <c r="B736" s="50"/>
      <c r="C736" s="50"/>
      <c r="D736" s="50"/>
      <c r="E736" s="50"/>
      <c r="F736" s="50"/>
      <c r="G736" s="1"/>
      <c r="H736" s="1"/>
      <c r="I736" s="1"/>
    </row>
    <row r="737" spans="1:9" x14ac:dyDescent="0.25">
      <c r="A737" s="269"/>
      <c r="B737" s="50"/>
      <c r="C737" s="50"/>
      <c r="D737" s="50"/>
      <c r="E737" s="50"/>
      <c r="F737" s="50"/>
      <c r="G737" s="1"/>
      <c r="H737" s="1"/>
      <c r="I737" s="1"/>
    </row>
    <row r="738" spans="1:9" x14ac:dyDescent="0.25">
      <c r="A738" s="269"/>
      <c r="B738" s="50"/>
      <c r="C738" s="50"/>
      <c r="D738" s="50"/>
      <c r="E738" s="50"/>
      <c r="F738" s="50"/>
      <c r="G738" s="1"/>
      <c r="H738" s="1"/>
      <c r="I738" s="1"/>
    </row>
    <row r="739" spans="1:9" x14ac:dyDescent="0.25">
      <c r="A739" s="269"/>
      <c r="B739" s="50"/>
      <c r="C739" s="50"/>
      <c r="D739" s="50"/>
      <c r="E739" s="50"/>
      <c r="F739" s="50"/>
      <c r="G739" s="1"/>
      <c r="H739" s="1"/>
      <c r="I739" s="1"/>
    </row>
    <row r="740" spans="1:9" x14ac:dyDescent="0.25">
      <c r="A740" s="269"/>
      <c r="B740" s="50"/>
      <c r="C740" s="50"/>
      <c r="D740" s="50"/>
      <c r="E740" s="50"/>
      <c r="F740" s="50"/>
      <c r="G740" s="1"/>
      <c r="H740" s="1"/>
      <c r="I740" s="1"/>
    </row>
    <row r="741" spans="1:9" x14ac:dyDescent="0.25">
      <c r="A741" s="269"/>
      <c r="B741" s="50"/>
      <c r="C741" s="50"/>
      <c r="D741" s="50"/>
      <c r="E741" s="50"/>
      <c r="F741" s="50"/>
      <c r="G741" s="1"/>
      <c r="H741" s="1"/>
      <c r="I741" s="1"/>
    </row>
    <row r="742" spans="1:9" x14ac:dyDescent="0.25">
      <c r="A742" s="269"/>
      <c r="B742" s="50"/>
      <c r="C742" s="50"/>
      <c r="D742" s="50"/>
      <c r="E742" s="50"/>
      <c r="F742" s="50"/>
      <c r="G742" s="1"/>
      <c r="H742" s="1"/>
      <c r="I742" s="1"/>
    </row>
    <row r="743" spans="1:9" x14ac:dyDescent="0.25">
      <c r="A743" s="269"/>
      <c r="B743" s="50"/>
      <c r="C743" s="50"/>
      <c r="D743" s="50"/>
      <c r="E743" s="50"/>
      <c r="F743" s="50"/>
      <c r="G743" s="1"/>
      <c r="H743" s="1"/>
      <c r="I743" s="1"/>
    </row>
    <row r="744" spans="1:9" x14ac:dyDescent="0.25">
      <c r="A744" s="269"/>
      <c r="B744" s="50"/>
      <c r="C744" s="50"/>
      <c r="D744" s="50"/>
      <c r="E744" s="50"/>
      <c r="F744" s="50"/>
      <c r="G744" s="1"/>
      <c r="H744" s="1"/>
      <c r="I744" s="1"/>
    </row>
    <row r="745" spans="1:9" x14ac:dyDescent="0.25">
      <c r="A745" s="269"/>
      <c r="B745" s="50"/>
      <c r="C745" s="50"/>
      <c r="D745" s="50"/>
      <c r="E745" s="50"/>
      <c r="F745" s="50"/>
      <c r="G745" s="1"/>
      <c r="H745" s="1"/>
      <c r="I745" s="1"/>
    </row>
    <row r="746" spans="1:9" x14ac:dyDescent="0.25">
      <c r="A746" s="269"/>
      <c r="B746" s="50"/>
      <c r="C746" s="50"/>
      <c r="D746" s="50"/>
      <c r="E746" s="50"/>
      <c r="F746" s="50"/>
      <c r="G746" s="1"/>
      <c r="H746" s="1"/>
      <c r="I746" s="1"/>
    </row>
    <row r="747" spans="1:9" x14ac:dyDescent="0.25">
      <c r="A747" s="269"/>
      <c r="B747" s="50"/>
      <c r="C747" s="50"/>
      <c r="D747" s="50"/>
      <c r="E747" s="50"/>
      <c r="F747" s="50"/>
      <c r="G747" s="1"/>
      <c r="H747" s="1"/>
      <c r="I747" s="1"/>
    </row>
    <row r="748" spans="1:9" x14ac:dyDescent="0.25">
      <c r="A748" s="269"/>
      <c r="B748" s="50"/>
      <c r="C748" s="50"/>
      <c r="D748" s="50"/>
      <c r="E748" s="50"/>
      <c r="F748" s="50"/>
      <c r="G748" s="1"/>
      <c r="H748" s="1"/>
      <c r="I748" s="1"/>
    </row>
    <row r="749" spans="1:9" x14ac:dyDescent="0.25">
      <c r="A749" s="269"/>
      <c r="B749" s="50"/>
      <c r="C749" s="50"/>
      <c r="D749" s="50"/>
      <c r="E749" s="50"/>
      <c r="F749" s="50"/>
      <c r="G749" s="1"/>
      <c r="H749" s="1"/>
      <c r="I749" s="1"/>
    </row>
    <row r="750" spans="1:9" x14ac:dyDescent="0.25">
      <c r="A750" s="269"/>
      <c r="B750" s="50"/>
      <c r="C750" s="50"/>
      <c r="D750" s="50"/>
      <c r="E750" s="50"/>
      <c r="F750" s="50"/>
      <c r="G750" s="1"/>
      <c r="H750" s="1"/>
      <c r="I750" s="1"/>
    </row>
    <row r="751" spans="1:9" x14ac:dyDescent="0.25">
      <c r="A751" s="269"/>
      <c r="B751" s="50"/>
      <c r="C751" s="50"/>
      <c r="D751" s="50"/>
      <c r="E751" s="50"/>
      <c r="F751" s="50"/>
      <c r="G751" s="1"/>
      <c r="H751" s="1"/>
      <c r="I751" s="1"/>
    </row>
    <row r="752" spans="1:9" x14ac:dyDescent="0.25">
      <c r="A752" s="269"/>
      <c r="B752" s="50"/>
      <c r="C752" s="50"/>
      <c r="D752" s="50"/>
      <c r="E752" s="50"/>
      <c r="F752" s="50"/>
      <c r="G752" s="1"/>
      <c r="H752" s="1"/>
      <c r="I752" s="1"/>
    </row>
    <row r="753" spans="1:9" x14ac:dyDescent="0.25">
      <c r="A753" s="269"/>
      <c r="B753" s="50"/>
      <c r="C753" s="50"/>
      <c r="D753" s="50"/>
      <c r="E753" s="50"/>
      <c r="F753" s="50"/>
      <c r="G753" s="1"/>
      <c r="H753" s="1"/>
      <c r="I753" s="1"/>
    </row>
    <row r="754" spans="1:9" x14ac:dyDescent="0.25">
      <c r="A754" s="269"/>
      <c r="B754" s="50"/>
      <c r="C754" s="50"/>
      <c r="D754" s="50"/>
      <c r="E754" s="50"/>
      <c r="F754" s="50"/>
      <c r="G754" s="1"/>
      <c r="H754" s="1"/>
      <c r="I754" s="1"/>
    </row>
    <row r="755" spans="1:9" x14ac:dyDescent="0.25">
      <c r="A755" s="269"/>
      <c r="B755" s="50"/>
      <c r="C755" s="50"/>
      <c r="D755" s="50"/>
      <c r="E755" s="50"/>
      <c r="F755" s="50"/>
      <c r="G755" s="1"/>
      <c r="H755" s="1"/>
      <c r="I755" s="1"/>
    </row>
    <row r="756" spans="1:9" x14ac:dyDescent="0.25">
      <c r="A756" s="269"/>
      <c r="B756" s="50"/>
      <c r="C756" s="50"/>
      <c r="D756" s="50"/>
      <c r="E756" s="50"/>
      <c r="F756" s="50"/>
      <c r="G756" s="1"/>
      <c r="H756" s="1"/>
      <c r="I756" s="1"/>
    </row>
    <row r="757" spans="1:9" x14ac:dyDescent="0.25">
      <c r="A757" s="269"/>
      <c r="B757" s="50"/>
      <c r="C757" s="50"/>
      <c r="D757" s="50"/>
      <c r="E757" s="50"/>
      <c r="F757" s="50"/>
      <c r="G757" s="1"/>
      <c r="H757" s="1"/>
      <c r="I757" s="1"/>
    </row>
    <row r="758" spans="1:9" x14ac:dyDescent="0.25">
      <c r="A758" s="269"/>
      <c r="B758" s="50"/>
      <c r="C758" s="50"/>
      <c r="D758" s="50"/>
      <c r="E758" s="50"/>
      <c r="F758" s="50"/>
      <c r="G758" s="1"/>
      <c r="H758" s="1"/>
      <c r="I758" s="1"/>
    </row>
    <row r="759" spans="1:9" x14ac:dyDescent="0.25">
      <c r="A759" s="269"/>
      <c r="B759" s="50"/>
      <c r="C759" s="50"/>
      <c r="D759" s="50"/>
      <c r="E759" s="50"/>
      <c r="F759" s="50"/>
      <c r="G759" s="1"/>
      <c r="H759" s="1"/>
      <c r="I759" s="1"/>
    </row>
    <row r="760" spans="1:9" x14ac:dyDescent="0.25">
      <c r="A760" s="269"/>
      <c r="B760" s="50"/>
      <c r="C760" s="50"/>
      <c r="D760" s="50"/>
      <c r="E760" s="50"/>
      <c r="F760" s="50"/>
      <c r="G760" s="1"/>
      <c r="H760" s="1"/>
      <c r="I760" s="1"/>
    </row>
    <row r="761" spans="1:9" x14ac:dyDescent="0.25">
      <c r="A761" s="269"/>
      <c r="B761" s="50"/>
      <c r="C761" s="50"/>
      <c r="D761" s="50"/>
      <c r="E761" s="50"/>
      <c r="F761" s="50"/>
      <c r="G761" s="1"/>
      <c r="H761" s="1"/>
      <c r="I761" s="1"/>
    </row>
    <row r="762" spans="1:9" x14ac:dyDescent="0.25">
      <c r="A762" s="269"/>
      <c r="B762" s="50"/>
      <c r="C762" s="50"/>
      <c r="D762" s="50"/>
      <c r="E762" s="50"/>
      <c r="F762" s="50"/>
      <c r="G762" s="1"/>
      <c r="H762" s="1"/>
      <c r="I762" s="1"/>
    </row>
    <row r="763" spans="1:9" x14ac:dyDescent="0.25">
      <c r="A763" s="269"/>
      <c r="B763" s="50"/>
      <c r="C763" s="50"/>
      <c r="D763" s="50"/>
      <c r="E763" s="50"/>
      <c r="F763" s="50"/>
      <c r="G763" s="1"/>
      <c r="H763" s="1"/>
      <c r="I763" s="1"/>
    </row>
    <row r="764" spans="1:9" x14ac:dyDescent="0.25">
      <c r="A764" s="269"/>
      <c r="B764" s="50"/>
      <c r="C764" s="50"/>
      <c r="D764" s="50"/>
      <c r="E764" s="50"/>
      <c r="F764" s="50"/>
      <c r="G764" s="1"/>
      <c r="H764" s="1"/>
      <c r="I764" s="1"/>
    </row>
    <row r="765" spans="1:9" x14ac:dyDescent="0.25">
      <c r="A765" s="269"/>
      <c r="B765" s="50"/>
      <c r="C765" s="50"/>
      <c r="D765" s="50"/>
      <c r="E765" s="50"/>
      <c r="F765" s="50"/>
      <c r="G765" s="1"/>
      <c r="H765" s="1"/>
      <c r="I765" s="1"/>
    </row>
    <row r="766" spans="1:9" x14ac:dyDescent="0.25">
      <c r="A766" s="269"/>
      <c r="B766" s="50"/>
      <c r="C766" s="50"/>
      <c r="D766" s="50"/>
      <c r="E766" s="50"/>
      <c r="F766" s="50"/>
      <c r="G766" s="1"/>
      <c r="H766" s="1"/>
      <c r="I766" s="1"/>
    </row>
    <row r="767" spans="1:9" x14ac:dyDescent="0.25">
      <c r="A767" s="269"/>
      <c r="B767" s="50"/>
      <c r="C767" s="50"/>
      <c r="D767" s="50"/>
      <c r="E767" s="50"/>
      <c r="F767" s="50"/>
      <c r="G767" s="1"/>
      <c r="H767" s="1"/>
      <c r="I767" s="1"/>
    </row>
    <row r="768" spans="1:9" x14ac:dyDescent="0.25">
      <c r="A768" s="269"/>
      <c r="B768" s="50"/>
      <c r="C768" s="50"/>
      <c r="D768" s="50"/>
      <c r="E768" s="50"/>
      <c r="F768" s="50"/>
      <c r="G768" s="1"/>
      <c r="H768" s="1"/>
      <c r="I768" s="1"/>
    </row>
    <row r="769" spans="1:9" x14ac:dyDescent="0.25">
      <c r="A769" s="269"/>
      <c r="B769" s="50"/>
      <c r="C769" s="50"/>
      <c r="D769" s="50"/>
      <c r="E769" s="50"/>
      <c r="F769" s="50"/>
      <c r="G769" s="1"/>
      <c r="H769" s="1"/>
      <c r="I769" s="1"/>
    </row>
    <row r="770" spans="1:9" x14ac:dyDescent="0.25">
      <c r="A770" s="269"/>
      <c r="B770" s="50"/>
      <c r="C770" s="50"/>
      <c r="D770" s="50"/>
      <c r="E770" s="50"/>
      <c r="F770" s="50"/>
      <c r="G770" s="1"/>
      <c r="H770" s="1"/>
      <c r="I770" s="1"/>
    </row>
    <row r="771" spans="1:9" x14ac:dyDescent="0.25">
      <c r="A771" s="269"/>
      <c r="B771" s="50"/>
      <c r="C771" s="50"/>
      <c r="D771" s="50"/>
      <c r="E771" s="50"/>
      <c r="F771" s="50"/>
      <c r="G771" s="1"/>
      <c r="H771" s="1"/>
      <c r="I771" s="1"/>
    </row>
    <row r="772" spans="1:9" x14ac:dyDescent="0.25">
      <c r="A772" s="269"/>
      <c r="B772" s="50"/>
      <c r="C772" s="50"/>
      <c r="D772" s="50"/>
      <c r="E772" s="50"/>
      <c r="F772" s="50"/>
      <c r="G772" s="1"/>
      <c r="H772" s="1"/>
      <c r="I772" s="1"/>
    </row>
    <row r="773" spans="1:9" x14ac:dyDescent="0.25">
      <c r="A773" s="269"/>
      <c r="B773" s="50"/>
      <c r="C773" s="50"/>
      <c r="D773" s="50"/>
      <c r="E773" s="50"/>
      <c r="F773" s="50"/>
      <c r="G773" s="1"/>
      <c r="H773" s="1"/>
      <c r="I773" s="1"/>
    </row>
    <row r="774" spans="1:9" x14ac:dyDescent="0.25">
      <c r="A774" s="269"/>
      <c r="B774" s="50"/>
      <c r="C774" s="50"/>
      <c r="D774" s="50"/>
      <c r="E774" s="50"/>
      <c r="F774" s="50"/>
      <c r="G774" s="1"/>
      <c r="H774" s="1"/>
      <c r="I774" s="1"/>
    </row>
    <row r="775" spans="1:9" x14ac:dyDescent="0.25">
      <c r="A775" s="269"/>
      <c r="B775" s="50"/>
      <c r="C775" s="50"/>
      <c r="D775" s="50"/>
      <c r="E775" s="50"/>
      <c r="F775" s="50"/>
      <c r="G775" s="1"/>
      <c r="H775" s="1"/>
      <c r="I775" s="1"/>
    </row>
    <row r="776" spans="1:9" x14ac:dyDescent="0.25">
      <c r="A776" s="269"/>
      <c r="B776" s="50"/>
      <c r="C776" s="50"/>
      <c r="D776" s="50"/>
      <c r="E776" s="50"/>
      <c r="F776" s="50"/>
      <c r="G776" s="1"/>
      <c r="H776" s="1"/>
      <c r="I776" s="1"/>
    </row>
    <row r="777" spans="1:9" x14ac:dyDescent="0.25">
      <c r="A777" s="269"/>
      <c r="B777" s="50"/>
      <c r="C777" s="50"/>
      <c r="D777" s="50"/>
      <c r="E777" s="50"/>
      <c r="F777" s="50"/>
      <c r="G777" s="1"/>
      <c r="H777" s="1"/>
      <c r="I777" s="1"/>
    </row>
    <row r="778" spans="1:9" x14ac:dyDescent="0.25">
      <c r="A778" s="269"/>
      <c r="B778" s="50"/>
      <c r="C778" s="50"/>
      <c r="D778" s="50"/>
      <c r="E778" s="50"/>
      <c r="F778" s="50"/>
      <c r="G778" s="1"/>
      <c r="H778" s="1"/>
      <c r="I778" s="1"/>
    </row>
    <row r="779" spans="1:9" x14ac:dyDescent="0.25">
      <c r="A779" s="269"/>
      <c r="B779" s="50"/>
      <c r="C779" s="50"/>
      <c r="D779" s="50"/>
      <c r="E779" s="50"/>
      <c r="F779" s="50"/>
      <c r="G779" s="1"/>
      <c r="H779" s="1"/>
      <c r="I779" s="1"/>
    </row>
    <row r="780" spans="1:9" x14ac:dyDescent="0.25">
      <c r="A780" s="269"/>
      <c r="B780" s="50"/>
      <c r="C780" s="50"/>
      <c r="D780" s="50"/>
      <c r="E780" s="50"/>
      <c r="F780" s="50"/>
      <c r="G780" s="1"/>
      <c r="H780" s="1"/>
      <c r="I780" s="1"/>
    </row>
    <row r="781" spans="1:9" x14ac:dyDescent="0.25">
      <c r="A781" s="269"/>
      <c r="B781" s="50"/>
      <c r="C781" s="50"/>
      <c r="D781" s="50"/>
      <c r="E781" s="50"/>
      <c r="F781" s="50"/>
      <c r="G781" s="1"/>
      <c r="H781" s="1"/>
      <c r="I781" s="1"/>
    </row>
    <row r="782" spans="1:9" x14ac:dyDescent="0.25">
      <c r="A782" s="269"/>
      <c r="B782" s="50"/>
      <c r="C782" s="50"/>
      <c r="D782" s="50"/>
      <c r="E782" s="50"/>
      <c r="F782" s="50"/>
      <c r="G782" s="1"/>
      <c r="H782" s="1"/>
      <c r="I782" s="1"/>
    </row>
    <row r="783" spans="1:9" x14ac:dyDescent="0.25">
      <c r="A783" s="269"/>
      <c r="B783" s="50"/>
      <c r="C783" s="50"/>
      <c r="D783" s="50"/>
      <c r="E783" s="50"/>
      <c r="F783" s="50"/>
      <c r="G783" s="1"/>
      <c r="H783" s="1"/>
      <c r="I783" s="1"/>
    </row>
    <row r="784" spans="1:9" x14ac:dyDescent="0.25">
      <c r="A784" s="269"/>
      <c r="B784" s="50"/>
      <c r="C784" s="50"/>
      <c r="D784" s="50"/>
      <c r="E784" s="50"/>
      <c r="F784" s="50"/>
      <c r="G784" s="1"/>
      <c r="H784" s="1"/>
      <c r="I784" s="1"/>
    </row>
    <row r="785" spans="1:9" x14ac:dyDescent="0.25">
      <c r="A785" s="269"/>
      <c r="B785" s="50"/>
      <c r="C785" s="50"/>
      <c r="D785" s="50"/>
      <c r="E785" s="50"/>
      <c r="F785" s="50"/>
      <c r="G785" s="1"/>
      <c r="H785" s="1"/>
      <c r="I785" s="1"/>
    </row>
    <row r="786" spans="1:9" x14ac:dyDescent="0.25">
      <c r="A786" s="269"/>
      <c r="B786" s="50"/>
      <c r="C786" s="50"/>
      <c r="D786" s="50"/>
      <c r="E786" s="50"/>
      <c r="F786" s="50"/>
      <c r="G786" s="1"/>
      <c r="H786" s="1"/>
      <c r="I786" s="1"/>
    </row>
    <row r="787" spans="1:9" x14ac:dyDescent="0.25">
      <c r="A787" s="269"/>
      <c r="B787" s="50"/>
      <c r="C787" s="50"/>
      <c r="D787" s="50"/>
      <c r="E787" s="50"/>
      <c r="F787" s="50"/>
      <c r="G787" s="1"/>
      <c r="H787" s="1"/>
      <c r="I787" s="1"/>
    </row>
    <row r="788" spans="1:9" x14ac:dyDescent="0.25">
      <c r="A788" s="269"/>
      <c r="B788" s="50"/>
      <c r="C788" s="50"/>
      <c r="D788" s="50"/>
      <c r="E788" s="50"/>
      <c r="F788" s="50"/>
      <c r="G788" s="1"/>
      <c r="H788" s="1"/>
      <c r="I788" s="1"/>
    </row>
    <row r="789" spans="1:9" x14ac:dyDescent="0.25">
      <c r="A789" s="269"/>
      <c r="B789" s="50"/>
      <c r="C789" s="50"/>
      <c r="D789" s="50"/>
      <c r="E789" s="50"/>
      <c r="F789" s="50"/>
      <c r="G789" s="1"/>
      <c r="H789" s="1"/>
      <c r="I789" s="1"/>
    </row>
    <row r="790" spans="1:9" x14ac:dyDescent="0.25">
      <c r="A790" s="269"/>
      <c r="B790" s="50"/>
      <c r="C790" s="50"/>
      <c r="D790" s="50"/>
      <c r="E790" s="50"/>
      <c r="F790" s="50"/>
      <c r="G790" s="1"/>
      <c r="H790" s="1"/>
      <c r="I790" s="1"/>
    </row>
    <row r="791" spans="1:9" x14ac:dyDescent="0.25">
      <c r="A791" s="269"/>
      <c r="B791" s="50"/>
      <c r="C791" s="50"/>
      <c r="D791" s="50"/>
      <c r="E791" s="50"/>
      <c r="F791" s="50"/>
      <c r="G791" s="1"/>
      <c r="H791" s="1"/>
      <c r="I791" s="1"/>
    </row>
    <row r="792" spans="1:9" x14ac:dyDescent="0.25">
      <c r="A792" s="269"/>
      <c r="B792" s="50"/>
      <c r="C792" s="50"/>
      <c r="D792" s="50"/>
      <c r="E792" s="50"/>
      <c r="F792" s="50"/>
      <c r="G792" s="1"/>
      <c r="H792" s="1"/>
      <c r="I792" s="1"/>
    </row>
    <row r="793" spans="1:9" x14ac:dyDescent="0.25">
      <c r="A793" s="269"/>
      <c r="B793" s="50"/>
      <c r="C793" s="50"/>
      <c r="D793" s="50"/>
      <c r="E793" s="50"/>
      <c r="F793" s="50"/>
      <c r="G793" s="1"/>
      <c r="H793" s="1"/>
      <c r="I793" s="1"/>
    </row>
    <row r="794" spans="1:9" x14ac:dyDescent="0.25">
      <c r="A794" s="269"/>
      <c r="B794" s="50"/>
      <c r="C794" s="50"/>
      <c r="D794" s="50"/>
      <c r="E794" s="50"/>
      <c r="F794" s="50"/>
      <c r="G794" s="1"/>
      <c r="H794" s="1"/>
      <c r="I794" s="1"/>
    </row>
    <row r="795" spans="1:9" x14ac:dyDescent="0.25">
      <c r="A795" s="269"/>
      <c r="B795" s="50"/>
      <c r="C795" s="50"/>
      <c r="D795" s="50"/>
      <c r="E795" s="50"/>
      <c r="F795" s="50"/>
      <c r="G795" s="1"/>
      <c r="H795" s="1"/>
      <c r="I795" s="1"/>
    </row>
    <row r="796" spans="1:9" x14ac:dyDescent="0.25">
      <c r="A796" s="269"/>
      <c r="B796" s="50"/>
      <c r="C796" s="50"/>
      <c r="D796" s="50"/>
      <c r="E796" s="50"/>
      <c r="F796" s="50"/>
      <c r="G796" s="1"/>
      <c r="H796" s="1"/>
      <c r="I796" s="1"/>
    </row>
    <row r="797" spans="1:9" x14ac:dyDescent="0.25">
      <c r="A797" s="269"/>
      <c r="B797" s="50"/>
      <c r="C797" s="50"/>
      <c r="D797" s="50"/>
      <c r="E797" s="50"/>
      <c r="F797" s="50"/>
      <c r="G797" s="1"/>
      <c r="H797" s="1"/>
      <c r="I797" s="1"/>
    </row>
    <row r="798" spans="1:9" x14ac:dyDescent="0.25">
      <c r="A798" s="269"/>
      <c r="B798" s="50"/>
      <c r="C798" s="50"/>
      <c r="D798" s="50"/>
      <c r="E798" s="50"/>
      <c r="F798" s="50"/>
      <c r="G798" s="1"/>
      <c r="H798" s="1"/>
      <c r="I798" s="1"/>
    </row>
    <row r="799" spans="1:9" x14ac:dyDescent="0.25">
      <c r="A799" s="269"/>
      <c r="B799" s="50"/>
      <c r="C799" s="50"/>
      <c r="D799" s="50"/>
      <c r="E799" s="50"/>
      <c r="F799" s="50"/>
      <c r="G799" s="1"/>
      <c r="H799" s="1"/>
      <c r="I799" s="1"/>
    </row>
    <row r="800" spans="1:9" x14ac:dyDescent="0.25">
      <c r="A800" s="269"/>
      <c r="B800" s="50"/>
      <c r="C800" s="50"/>
      <c r="D800" s="50"/>
      <c r="E800" s="50"/>
      <c r="F800" s="50"/>
      <c r="G800" s="1"/>
      <c r="H800" s="1"/>
      <c r="I800" s="1"/>
    </row>
    <row r="801" spans="1:9" x14ac:dyDescent="0.25">
      <c r="A801" s="269"/>
      <c r="B801" s="50"/>
      <c r="C801" s="50"/>
      <c r="D801" s="50"/>
      <c r="E801" s="50"/>
      <c r="F801" s="50"/>
      <c r="G801" s="1"/>
      <c r="H801" s="1"/>
      <c r="I801" s="1"/>
    </row>
    <row r="802" spans="1:9" x14ac:dyDescent="0.25">
      <c r="A802" s="269"/>
      <c r="B802" s="50"/>
      <c r="C802" s="50"/>
      <c r="D802" s="50"/>
      <c r="E802" s="50"/>
      <c r="F802" s="50"/>
      <c r="G802" s="1"/>
      <c r="H802" s="1"/>
      <c r="I802" s="1"/>
    </row>
    <row r="803" spans="1:9" x14ac:dyDescent="0.25">
      <c r="A803" s="269"/>
      <c r="B803" s="50"/>
      <c r="C803" s="50"/>
      <c r="D803" s="50"/>
      <c r="E803" s="50"/>
      <c r="F803" s="50"/>
      <c r="G803" s="1"/>
      <c r="H803" s="1"/>
      <c r="I803" s="1"/>
    </row>
    <row r="804" spans="1:9" x14ac:dyDescent="0.25">
      <c r="A804" s="269"/>
      <c r="B804" s="50"/>
      <c r="C804" s="50"/>
      <c r="D804" s="50"/>
      <c r="E804" s="50"/>
      <c r="F804" s="50"/>
      <c r="G804" s="1"/>
      <c r="H804" s="1"/>
      <c r="I804" s="1"/>
    </row>
    <row r="805" spans="1:9" x14ac:dyDescent="0.25">
      <c r="A805" s="269"/>
      <c r="B805" s="50"/>
      <c r="C805" s="50"/>
      <c r="D805" s="50"/>
      <c r="E805" s="50"/>
      <c r="F805" s="50"/>
      <c r="G805" s="1"/>
      <c r="H805" s="1"/>
      <c r="I805" s="1"/>
    </row>
    <row r="806" spans="1:9" x14ac:dyDescent="0.25">
      <c r="A806" s="269"/>
      <c r="B806" s="50"/>
      <c r="C806" s="50"/>
      <c r="D806" s="50"/>
      <c r="E806" s="50"/>
      <c r="F806" s="50"/>
      <c r="G806" s="1"/>
      <c r="H806" s="1"/>
      <c r="I806" s="1"/>
    </row>
    <row r="807" spans="1:9" x14ac:dyDescent="0.25">
      <c r="A807" s="269"/>
      <c r="B807" s="50"/>
      <c r="C807" s="50"/>
      <c r="D807" s="50"/>
      <c r="E807" s="50"/>
      <c r="F807" s="50"/>
      <c r="G807" s="1"/>
      <c r="H807" s="1"/>
      <c r="I807" s="1"/>
    </row>
    <row r="808" spans="1:9" x14ac:dyDescent="0.25">
      <c r="A808" s="269"/>
      <c r="B808" s="50"/>
      <c r="C808" s="50"/>
      <c r="D808" s="50"/>
      <c r="E808" s="50"/>
      <c r="F808" s="50"/>
      <c r="G808" s="1"/>
      <c r="H808" s="1"/>
      <c r="I808" s="1"/>
    </row>
    <row r="809" spans="1:9" x14ac:dyDescent="0.25">
      <c r="A809" s="269"/>
      <c r="B809" s="50"/>
      <c r="C809" s="50"/>
      <c r="D809" s="50"/>
      <c r="E809" s="50"/>
      <c r="F809" s="50"/>
      <c r="G809" s="1"/>
      <c r="H809" s="1"/>
      <c r="I809" s="1"/>
    </row>
    <row r="810" spans="1:9" x14ac:dyDescent="0.25">
      <c r="A810" s="269"/>
      <c r="B810" s="50"/>
      <c r="C810" s="50"/>
      <c r="D810" s="50"/>
      <c r="E810" s="50"/>
      <c r="F810" s="50"/>
      <c r="G810" s="1"/>
      <c r="H810" s="1"/>
      <c r="I810" s="1"/>
    </row>
    <row r="811" spans="1:9" x14ac:dyDescent="0.25">
      <c r="A811" s="269"/>
      <c r="B811" s="50"/>
      <c r="C811" s="50"/>
      <c r="D811" s="50"/>
      <c r="E811" s="50"/>
      <c r="F811" s="50"/>
      <c r="G811" s="1"/>
      <c r="H811" s="1"/>
      <c r="I811" s="1"/>
    </row>
    <row r="812" spans="1:9" x14ac:dyDescent="0.25">
      <c r="A812" s="269"/>
      <c r="B812" s="50"/>
      <c r="C812" s="50"/>
      <c r="D812" s="50"/>
      <c r="E812" s="50"/>
      <c r="F812" s="50"/>
      <c r="G812" s="1"/>
      <c r="H812" s="1"/>
      <c r="I812" s="1"/>
    </row>
    <row r="813" spans="1:9" x14ac:dyDescent="0.25">
      <c r="A813" s="269"/>
      <c r="B813" s="50"/>
      <c r="C813" s="50"/>
      <c r="D813" s="50"/>
      <c r="E813" s="50"/>
      <c r="F813" s="50"/>
      <c r="G813" s="1"/>
      <c r="H813" s="1"/>
      <c r="I813" s="1"/>
    </row>
    <row r="814" spans="1:9" x14ac:dyDescent="0.25">
      <c r="A814" s="269"/>
      <c r="B814" s="50"/>
      <c r="C814" s="50"/>
      <c r="D814" s="50"/>
      <c r="E814" s="50"/>
      <c r="F814" s="50"/>
      <c r="G814" s="1"/>
      <c r="H814" s="1"/>
      <c r="I814" s="1"/>
    </row>
    <row r="815" spans="1:9" x14ac:dyDescent="0.25">
      <c r="A815" s="269"/>
      <c r="B815" s="50"/>
      <c r="C815" s="50"/>
      <c r="D815" s="50"/>
      <c r="E815" s="50"/>
      <c r="F815" s="50"/>
      <c r="G815" s="1"/>
      <c r="H815" s="1"/>
      <c r="I815" s="1"/>
    </row>
    <row r="816" spans="1:9" x14ac:dyDescent="0.25">
      <c r="A816" s="269"/>
      <c r="B816" s="50"/>
      <c r="C816" s="50"/>
      <c r="D816" s="50"/>
      <c r="E816" s="50"/>
      <c r="F816" s="50"/>
      <c r="G816" s="1"/>
      <c r="H816" s="1"/>
      <c r="I816" s="1"/>
    </row>
    <row r="817" spans="1:9" x14ac:dyDescent="0.25">
      <c r="A817" s="269"/>
      <c r="B817" s="50"/>
      <c r="C817" s="50"/>
      <c r="D817" s="50"/>
      <c r="E817" s="50"/>
      <c r="F817" s="50"/>
      <c r="G817" s="1"/>
      <c r="H817" s="1"/>
      <c r="I817" s="1"/>
    </row>
    <row r="818" spans="1:9" x14ac:dyDescent="0.25">
      <c r="A818" s="269"/>
      <c r="B818" s="50"/>
      <c r="C818" s="50"/>
      <c r="D818" s="50"/>
      <c r="E818" s="50"/>
      <c r="F818" s="50"/>
      <c r="G818" s="1"/>
      <c r="H818" s="1"/>
      <c r="I818" s="1"/>
    </row>
    <row r="819" spans="1:9" x14ac:dyDescent="0.25">
      <c r="A819" s="269"/>
      <c r="B819" s="50"/>
      <c r="C819" s="50"/>
      <c r="D819" s="50"/>
      <c r="E819" s="50"/>
      <c r="F819" s="50"/>
      <c r="G819" s="1"/>
      <c r="H819" s="1"/>
      <c r="I819" s="1"/>
    </row>
    <row r="820" spans="1:9" x14ac:dyDescent="0.25">
      <c r="A820" s="269"/>
      <c r="B820" s="50"/>
      <c r="C820" s="50"/>
      <c r="D820" s="50"/>
      <c r="E820" s="50"/>
      <c r="F820" s="50"/>
      <c r="G820" s="1"/>
      <c r="H820" s="1"/>
      <c r="I820" s="1"/>
    </row>
    <row r="821" spans="1:9" x14ac:dyDescent="0.25">
      <c r="A821" s="269"/>
      <c r="B821" s="50"/>
      <c r="C821" s="50"/>
      <c r="D821" s="50"/>
      <c r="E821" s="50"/>
      <c r="F821" s="50"/>
      <c r="G821" s="1"/>
      <c r="H821" s="1"/>
      <c r="I821" s="1"/>
    </row>
    <row r="822" spans="1:9" x14ac:dyDescent="0.25">
      <c r="A822" s="269"/>
      <c r="B822" s="50"/>
      <c r="C822" s="50"/>
      <c r="D822" s="50"/>
      <c r="E822" s="50"/>
      <c r="F822" s="50"/>
      <c r="G822" s="1"/>
      <c r="H822" s="1"/>
      <c r="I822" s="1"/>
    </row>
    <row r="823" spans="1:9" x14ac:dyDescent="0.25">
      <c r="A823" s="269"/>
      <c r="B823" s="50"/>
      <c r="C823" s="50"/>
      <c r="D823" s="50"/>
      <c r="E823" s="50"/>
      <c r="F823" s="50"/>
      <c r="G823" s="1"/>
      <c r="H823" s="1"/>
      <c r="I823" s="1"/>
    </row>
    <row r="824" spans="1:9" x14ac:dyDescent="0.25">
      <c r="A824" s="269"/>
      <c r="B824" s="50"/>
      <c r="C824" s="50"/>
      <c r="D824" s="50"/>
      <c r="E824" s="50"/>
      <c r="F824" s="50"/>
      <c r="G824" s="1"/>
      <c r="H824" s="1"/>
      <c r="I824" s="1"/>
    </row>
    <row r="825" spans="1:9" x14ac:dyDescent="0.25">
      <c r="A825" s="269"/>
      <c r="B825" s="50"/>
      <c r="C825" s="50"/>
      <c r="D825" s="50"/>
      <c r="E825" s="50"/>
      <c r="F825" s="50"/>
      <c r="G825" s="1"/>
      <c r="H825" s="1"/>
      <c r="I825" s="1"/>
    </row>
    <row r="826" spans="1:9" x14ac:dyDescent="0.25">
      <c r="A826" s="269"/>
      <c r="B826" s="50"/>
      <c r="C826" s="50"/>
      <c r="D826" s="50"/>
      <c r="E826" s="50"/>
      <c r="F826" s="50"/>
      <c r="G826" s="1"/>
      <c r="H826" s="1"/>
      <c r="I826" s="1"/>
    </row>
    <row r="827" spans="1:9" x14ac:dyDescent="0.25">
      <c r="A827" s="269"/>
      <c r="B827" s="50"/>
      <c r="C827" s="50"/>
      <c r="D827" s="50"/>
      <c r="E827" s="50"/>
      <c r="F827" s="50"/>
      <c r="G827" s="1"/>
      <c r="H827" s="1"/>
      <c r="I827" s="1"/>
    </row>
    <row r="828" spans="1:9" x14ac:dyDescent="0.25">
      <c r="A828" s="269"/>
      <c r="B828" s="50"/>
      <c r="C828" s="50"/>
      <c r="D828" s="50"/>
      <c r="E828" s="50"/>
      <c r="F828" s="50"/>
      <c r="G828" s="1"/>
      <c r="H828" s="1"/>
      <c r="I828" s="1"/>
    </row>
    <row r="829" spans="1:9" x14ac:dyDescent="0.25">
      <c r="A829" s="269"/>
      <c r="B829" s="50"/>
      <c r="C829" s="50"/>
      <c r="D829" s="50"/>
      <c r="E829" s="50"/>
      <c r="F829" s="50"/>
      <c r="G829" s="1"/>
      <c r="H829" s="1"/>
      <c r="I829" s="1"/>
    </row>
    <row r="830" spans="1:9" x14ac:dyDescent="0.25">
      <c r="A830" s="269"/>
      <c r="B830" s="50"/>
      <c r="C830" s="50"/>
      <c r="D830" s="50"/>
      <c r="E830" s="50"/>
      <c r="F830" s="50"/>
      <c r="G830" s="1"/>
      <c r="H830" s="1"/>
      <c r="I830" s="1"/>
    </row>
    <row r="831" spans="1:9" x14ac:dyDescent="0.25">
      <c r="A831" s="269"/>
      <c r="B831" s="50"/>
      <c r="C831" s="50"/>
      <c r="D831" s="50"/>
      <c r="E831" s="50"/>
      <c r="F831" s="50"/>
      <c r="G831" s="1"/>
      <c r="H831" s="1"/>
      <c r="I831" s="1"/>
    </row>
    <row r="832" spans="1:9" x14ac:dyDescent="0.25">
      <c r="A832" s="269"/>
      <c r="B832" s="50"/>
      <c r="C832" s="50"/>
      <c r="D832" s="50"/>
      <c r="E832" s="50"/>
      <c r="F832" s="50"/>
      <c r="G832" s="1"/>
      <c r="H832" s="1"/>
      <c r="I832" s="1"/>
    </row>
    <row r="833" spans="1:9" x14ac:dyDescent="0.25">
      <c r="A833" s="269"/>
      <c r="B833" s="50"/>
      <c r="C833" s="50"/>
      <c r="D833" s="50"/>
      <c r="E833" s="50"/>
      <c r="F833" s="50"/>
      <c r="G833" s="1"/>
      <c r="H833" s="1"/>
      <c r="I833" s="1"/>
    </row>
    <row r="834" spans="1:9" x14ac:dyDescent="0.25">
      <c r="A834" s="269"/>
      <c r="B834" s="50"/>
      <c r="C834" s="50"/>
      <c r="D834" s="50"/>
      <c r="E834" s="50"/>
      <c r="F834" s="50"/>
      <c r="G834" s="1"/>
      <c r="H834" s="1"/>
      <c r="I834" s="1"/>
    </row>
    <row r="835" spans="1:9" x14ac:dyDescent="0.25">
      <c r="A835" s="269"/>
      <c r="B835" s="50"/>
      <c r="C835" s="50"/>
      <c r="D835" s="50"/>
      <c r="E835" s="50"/>
      <c r="F835" s="50"/>
      <c r="G835" s="1"/>
      <c r="H835" s="1"/>
      <c r="I835" s="1"/>
    </row>
    <row r="836" spans="1:9" x14ac:dyDescent="0.25">
      <c r="A836" s="269"/>
      <c r="B836" s="50"/>
      <c r="C836" s="50"/>
      <c r="D836" s="50"/>
      <c r="E836" s="50"/>
      <c r="F836" s="50"/>
      <c r="G836" s="1"/>
      <c r="H836" s="1"/>
      <c r="I836" s="1"/>
    </row>
    <row r="837" spans="1:9" x14ac:dyDescent="0.25">
      <c r="A837" s="269"/>
      <c r="B837" s="50"/>
      <c r="C837" s="50"/>
      <c r="D837" s="50"/>
      <c r="E837" s="50"/>
      <c r="F837" s="50"/>
      <c r="G837" s="1"/>
      <c r="H837" s="1"/>
      <c r="I837" s="1"/>
    </row>
    <row r="838" spans="1:9" x14ac:dyDescent="0.25">
      <c r="A838" s="269"/>
      <c r="B838" s="50"/>
      <c r="C838" s="50"/>
      <c r="D838" s="50"/>
      <c r="E838" s="50"/>
      <c r="F838" s="50"/>
      <c r="G838" s="1"/>
      <c r="H838" s="1"/>
      <c r="I838" s="1"/>
    </row>
    <row r="839" spans="1:9" x14ac:dyDescent="0.25">
      <c r="A839" s="269"/>
      <c r="B839" s="50"/>
      <c r="C839" s="50"/>
      <c r="D839" s="50"/>
      <c r="E839" s="50"/>
      <c r="F839" s="50"/>
      <c r="G839" s="1"/>
      <c r="H839" s="1"/>
      <c r="I839" s="1"/>
    </row>
    <row r="840" spans="1:9" x14ac:dyDescent="0.25">
      <c r="A840" s="269"/>
      <c r="B840" s="50"/>
      <c r="C840" s="50"/>
      <c r="D840" s="50"/>
      <c r="E840" s="50"/>
      <c r="F840" s="50"/>
      <c r="G840" s="1"/>
      <c r="H840" s="1"/>
      <c r="I840" s="1"/>
    </row>
    <row r="841" spans="1:9" x14ac:dyDescent="0.25">
      <c r="A841" s="269"/>
      <c r="B841" s="50"/>
      <c r="C841" s="50"/>
      <c r="D841" s="50"/>
      <c r="E841" s="50"/>
      <c r="F841" s="50"/>
      <c r="G841" s="1"/>
      <c r="H841" s="1"/>
      <c r="I841" s="1"/>
    </row>
    <row r="842" spans="1:9" x14ac:dyDescent="0.25">
      <c r="A842" s="269"/>
      <c r="B842" s="50"/>
      <c r="C842" s="50"/>
      <c r="D842" s="50"/>
      <c r="E842" s="50"/>
      <c r="F842" s="50"/>
      <c r="G842" s="1"/>
      <c r="H842" s="1"/>
      <c r="I842" s="1"/>
    </row>
    <row r="843" spans="1:9" x14ac:dyDescent="0.25">
      <c r="A843" s="269"/>
      <c r="B843" s="50"/>
      <c r="C843" s="50"/>
      <c r="D843" s="50"/>
      <c r="E843" s="50"/>
      <c r="F843" s="50"/>
      <c r="G843" s="1"/>
      <c r="H843" s="1"/>
      <c r="I843" s="1"/>
    </row>
    <row r="844" spans="1:9" x14ac:dyDescent="0.25">
      <c r="A844" s="269"/>
      <c r="B844" s="50"/>
      <c r="C844" s="50"/>
      <c r="D844" s="50"/>
      <c r="E844" s="50"/>
      <c r="F844" s="50"/>
      <c r="G844" s="1"/>
      <c r="H844" s="1"/>
      <c r="I844" s="1"/>
    </row>
    <row r="845" spans="1:9" x14ac:dyDescent="0.25">
      <c r="A845" s="269"/>
      <c r="B845" s="50"/>
      <c r="C845" s="50"/>
      <c r="D845" s="50"/>
      <c r="E845" s="50"/>
      <c r="F845" s="50"/>
      <c r="G845" s="1"/>
      <c r="H845" s="1"/>
      <c r="I845" s="1"/>
    </row>
    <row r="846" spans="1:9" x14ac:dyDescent="0.25">
      <c r="A846" s="269"/>
      <c r="B846" s="50"/>
      <c r="C846" s="50"/>
      <c r="D846" s="50"/>
      <c r="E846" s="50"/>
      <c r="F846" s="50"/>
      <c r="G846" s="1"/>
      <c r="H846" s="1"/>
      <c r="I846" s="1"/>
    </row>
    <row r="847" spans="1:9" x14ac:dyDescent="0.25">
      <c r="A847" s="269"/>
      <c r="B847" s="50"/>
      <c r="C847" s="50"/>
      <c r="D847" s="50"/>
      <c r="E847" s="50"/>
      <c r="F847" s="50"/>
      <c r="G847" s="1"/>
      <c r="H847" s="1"/>
      <c r="I847" s="1"/>
    </row>
    <row r="848" spans="1:9" x14ac:dyDescent="0.25">
      <c r="A848" s="269"/>
      <c r="B848" s="50"/>
      <c r="C848" s="50"/>
      <c r="D848" s="50"/>
      <c r="E848" s="50"/>
      <c r="F848" s="50"/>
      <c r="G848" s="1"/>
      <c r="H848" s="1"/>
      <c r="I848" s="1"/>
    </row>
    <row r="849" spans="1:9" x14ac:dyDescent="0.25">
      <c r="A849" s="269"/>
      <c r="B849" s="50"/>
      <c r="C849" s="50"/>
      <c r="D849" s="50"/>
      <c r="E849" s="50"/>
      <c r="F849" s="50"/>
      <c r="G849" s="1"/>
      <c r="H849" s="1"/>
      <c r="I849" s="1"/>
    </row>
    <row r="850" spans="1:9" x14ac:dyDescent="0.25">
      <c r="A850" s="269"/>
      <c r="B850" s="50"/>
      <c r="C850" s="50"/>
      <c r="D850" s="50"/>
      <c r="E850" s="50"/>
      <c r="F850" s="50"/>
      <c r="G850" s="1"/>
      <c r="H850" s="1"/>
      <c r="I850" s="1"/>
    </row>
    <row r="851" spans="1:9" x14ac:dyDescent="0.25">
      <c r="A851" s="269"/>
      <c r="B851" s="50"/>
      <c r="C851" s="50"/>
      <c r="D851" s="50"/>
      <c r="E851" s="50"/>
      <c r="F851" s="50"/>
      <c r="G851" s="1"/>
      <c r="H851" s="1"/>
      <c r="I851" s="1"/>
    </row>
  </sheetData>
  <sheetProtection selectLockedCells="1"/>
  <pageMargins left="0.7" right="0.7" top="0.75" bottom="0.75" header="0.3" footer="0.3"/>
  <pageSetup paperSize="9" orientation="portrait" r:id="rId1"/>
  <headerFooter>
    <oddHeader>&amp;L&amp;"-,Bold"Hull 2017 Project Budget Sheet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69"/>
  <sheetViews>
    <sheetView topLeftCell="A22" zoomScale="110" zoomScaleNormal="110" workbookViewId="0">
      <selection activeCell="A17" sqref="A17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Look Up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SUMMARY!A14</f>
        <v>Venue &amp; Logistics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57" t="s">
        <v>28</v>
      </c>
      <c r="H6" s="458"/>
      <c r="I6" s="459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185</v>
      </c>
      <c r="C8" s="335"/>
      <c r="D8" s="293">
        <f t="shared" ref="D8:I8" si="0">SUM(D9:D15)</f>
        <v>0</v>
      </c>
      <c r="E8" s="293">
        <f t="shared" si="0"/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186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269</v>
      </c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320"/>
      <c r="B11" s="321" t="s">
        <v>270</v>
      </c>
      <c r="C11" s="322"/>
      <c r="D11" s="323"/>
      <c r="E11" s="323"/>
      <c r="F11" s="353"/>
      <c r="G11" s="255"/>
      <c r="H11" s="255"/>
      <c r="I11" s="290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320"/>
      <c r="B12" s="321" t="s">
        <v>261</v>
      </c>
      <c r="C12" s="322"/>
      <c r="D12" s="323"/>
      <c r="E12" s="323"/>
      <c r="F12" s="353"/>
      <c r="G12" s="255"/>
      <c r="H12" s="255"/>
      <c r="I12" s="290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x14ac:dyDescent="0.2">
      <c r="A13" s="320"/>
      <c r="B13" s="321" t="s">
        <v>262</v>
      </c>
      <c r="C13" s="322"/>
      <c r="D13" s="323"/>
      <c r="E13" s="323"/>
      <c r="F13" s="353"/>
      <c r="G13" s="255"/>
      <c r="H13" s="255"/>
      <c r="I13" s="290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320"/>
      <c r="B14" s="321" t="s">
        <v>320</v>
      </c>
      <c r="C14" s="322"/>
      <c r="D14" s="323"/>
      <c r="E14" s="323"/>
      <c r="F14" s="353"/>
      <c r="G14" s="255"/>
      <c r="H14" s="255"/>
      <c r="I14" s="290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thickBot="1" x14ac:dyDescent="0.25">
      <c r="A15" s="300"/>
      <c r="B15" s="301"/>
      <c r="C15" s="306"/>
      <c r="D15" s="18"/>
      <c r="E15" s="18"/>
      <c r="F15" s="349"/>
      <c r="G15" s="251"/>
      <c r="H15" s="251"/>
      <c r="I15" s="256"/>
      <c r="J15" s="324"/>
      <c r="K15" s="16"/>
      <c r="L15" s="16"/>
      <c r="M15" s="17"/>
      <c r="N15" s="324"/>
      <c r="O15" s="16"/>
      <c r="P15" s="16"/>
      <c r="Q15" s="17"/>
      <c r="R15" s="324"/>
      <c r="S15" s="16"/>
    </row>
    <row r="16" spans="1:19" s="50" customFormat="1" ht="15" customHeight="1" x14ac:dyDescent="0.2">
      <c r="A16" s="289"/>
      <c r="B16" s="287" t="s">
        <v>188</v>
      </c>
      <c r="C16" s="317"/>
      <c r="D16" s="296">
        <f t="shared" ref="D16:I16" si="1">SUM(D17:D27)</f>
        <v>0</v>
      </c>
      <c r="E16" s="296">
        <f t="shared" si="1"/>
        <v>0</v>
      </c>
      <c r="F16" s="296">
        <f t="shared" si="1"/>
        <v>0</v>
      </c>
      <c r="G16" s="296">
        <f t="shared" si="1"/>
        <v>0</v>
      </c>
      <c r="H16" s="296">
        <f t="shared" si="1"/>
        <v>0</v>
      </c>
      <c r="I16" s="296">
        <f t="shared" si="1"/>
        <v>0</v>
      </c>
      <c r="J16" s="414"/>
      <c r="K16" s="415"/>
      <c r="L16" s="415"/>
      <c r="M16" s="416"/>
      <c r="N16" s="414"/>
      <c r="O16" s="415"/>
      <c r="P16" s="415"/>
      <c r="Q16" s="416"/>
      <c r="R16" s="414"/>
      <c r="S16" s="415"/>
    </row>
    <row r="17" spans="1:19" s="4" customFormat="1" ht="15" customHeight="1" x14ac:dyDescent="0.2">
      <c r="A17" s="259"/>
      <c r="B17" s="258" t="s">
        <v>189</v>
      </c>
      <c r="C17" s="237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190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191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156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192</v>
      </c>
      <c r="C21" s="237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258" t="s">
        <v>193</v>
      </c>
      <c r="C22" s="237"/>
      <c r="D22" s="8"/>
      <c r="E22" s="8"/>
      <c r="F22" s="348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59"/>
      <c r="B23" s="258" t="s">
        <v>194</v>
      </c>
      <c r="C23" s="237"/>
      <c r="D23" s="8"/>
      <c r="E23" s="8"/>
      <c r="F23" s="348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59"/>
      <c r="B24" s="258" t="s">
        <v>195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220</v>
      </c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320"/>
      <c r="B26" s="321" t="s">
        <v>196</v>
      </c>
      <c r="C26" s="322"/>
      <c r="D26" s="323"/>
      <c r="E26" s="323"/>
      <c r="F26" s="353"/>
      <c r="G26" s="255"/>
      <c r="H26" s="255"/>
      <c r="I26" s="290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thickBot="1" x14ac:dyDescent="0.25">
      <c r="A27" s="300"/>
      <c r="B27" s="301"/>
      <c r="C27" s="306"/>
      <c r="D27" s="18"/>
      <c r="E27" s="18"/>
      <c r="F27" s="349"/>
      <c r="G27" s="251"/>
      <c r="H27" s="251"/>
      <c r="I27" s="256"/>
      <c r="J27" s="324"/>
      <c r="K27" s="16"/>
      <c r="L27" s="16"/>
      <c r="M27" s="17"/>
      <c r="N27" s="324"/>
      <c r="O27" s="16"/>
      <c r="P27" s="16"/>
      <c r="Q27" s="17"/>
      <c r="R27" s="324"/>
      <c r="S27" s="16"/>
    </row>
    <row r="28" spans="1:19" s="50" customFormat="1" ht="15" customHeight="1" x14ac:dyDescent="0.2">
      <c r="A28" s="289"/>
      <c r="B28" s="287" t="s">
        <v>197</v>
      </c>
      <c r="C28" s="317"/>
      <c r="D28" s="296">
        <f>SUM(D29:D32)</f>
        <v>0</v>
      </c>
      <c r="E28" s="296">
        <f t="shared" ref="E28:I28" si="2">SUM(E29:E32)</f>
        <v>0</v>
      </c>
      <c r="F28" s="296">
        <f t="shared" si="2"/>
        <v>0</v>
      </c>
      <c r="G28" s="296">
        <f t="shared" si="2"/>
        <v>0</v>
      </c>
      <c r="H28" s="296">
        <f t="shared" si="2"/>
        <v>0</v>
      </c>
      <c r="I28" s="296">
        <f t="shared" si="2"/>
        <v>0</v>
      </c>
      <c r="J28" s="414"/>
      <c r="K28" s="415"/>
      <c r="L28" s="415"/>
      <c r="M28" s="416"/>
      <c r="N28" s="414"/>
      <c r="O28" s="415"/>
      <c r="P28" s="415"/>
      <c r="Q28" s="416"/>
      <c r="R28" s="414"/>
      <c r="S28" s="415"/>
    </row>
    <row r="29" spans="1:19" s="4" customFormat="1" ht="15" customHeight="1" x14ac:dyDescent="0.2">
      <c r="A29" s="260"/>
      <c r="B29" s="258" t="s">
        <v>198</v>
      </c>
      <c r="C29" s="237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59"/>
      <c r="B30" s="258" t="s">
        <v>199</v>
      </c>
      <c r="C30" s="237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60"/>
      <c r="B31" s="258" t="s">
        <v>200</v>
      </c>
      <c r="C31" s="237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thickBot="1" x14ac:dyDescent="0.25">
      <c r="A32" s="305"/>
      <c r="B32" s="301"/>
      <c r="C32" s="306"/>
      <c r="D32" s="18"/>
      <c r="E32" s="18"/>
      <c r="F32" s="349"/>
      <c r="G32" s="251"/>
      <c r="H32" s="251"/>
      <c r="I32" s="256"/>
      <c r="J32" s="324"/>
      <c r="K32" s="16"/>
      <c r="L32" s="16"/>
      <c r="M32" s="17"/>
      <c r="N32" s="324"/>
      <c r="O32" s="16"/>
      <c r="P32" s="16"/>
      <c r="Q32" s="17"/>
      <c r="R32" s="324"/>
      <c r="S32" s="16"/>
    </row>
    <row r="33" spans="1:19" s="50" customFormat="1" ht="15" customHeight="1" x14ac:dyDescent="0.2">
      <c r="A33" s="289"/>
      <c r="B33" s="287" t="s">
        <v>201</v>
      </c>
      <c r="C33" s="317"/>
      <c r="D33" s="296">
        <f>SUM(D34:D40)</f>
        <v>0</v>
      </c>
      <c r="E33" s="296">
        <f t="shared" ref="E33:I33" si="3">SUM(E34:E40)</f>
        <v>0</v>
      </c>
      <c r="F33" s="296">
        <f t="shared" si="3"/>
        <v>0</v>
      </c>
      <c r="G33" s="296">
        <f t="shared" si="3"/>
        <v>0</v>
      </c>
      <c r="H33" s="296">
        <f t="shared" si="3"/>
        <v>0</v>
      </c>
      <c r="I33" s="296">
        <f t="shared" si="3"/>
        <v>0</v>
      </c>
      <c r="J33" s="414"/>
      <c r="K33" s="415"/>
      <c r="L33" s="415"/>
      <c r="M33" s="416"/>
      <c r="N33" s="414"/>
      <c r="O33" s="415"/>
      <c r="P33" s="415"/>
      <c r="Q33" s="416"/>
      <c r="R33" s="414"/>
      <c r="S33" s="415"/>
    </row>
    <row r="34" spans="1:19" s="4" customFormat="1" ht="15" customHeight="1" x14ac:dyDescent="0.2">
      <c r="A34" s="260"/>
      <c r="B34" s="258" t="s">
        <v>202</v>
      </c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19" s="4" customFormat="1" ht="15" customHeight="1" x14ac:dyDescent="0.2">
      <c r="A35" s="260"/>
      <c r="B35" s="258" t="s">
        <v>219</v>
      </c>
      <c r="C35" s="237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19" s="4" customFormat="1" ht="15" customHeight="1" x14ac:dyDescent="0.2">
      <c r="A36" s="260"/>
      <c r="B36" s="258" t="s">
        <v>203</v>
      </c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19" s="4" customFormat="1" ht="15" customHeight="1" x14ac:dyDescent="0.2">
      <c r="A37" s="259"/>
      <c r="B37" s="258" t="s">
        <v>204</v>
      </c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19" s="4" customFormat="1" ht="15" customHeight="1" x14ac:dyDescent="0.2">
      <c r="A38" s="260"/>
      <c r="B38" s="258" t="s">
        <v>205</v>
      </c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19" s="4" customFormat="1" ht="15" customHeight="1" x14ac:dyDescent="0.2">
      <c r="A39" s="260"/>
      <c r="B39" s="258" t="s">
        <v>200</v>
      </c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19" s="4" customFormat="1" ht="15" customHeight="1" thickBot="1" x14ac:dyDescent="0.25">
      <c r="A40" s="300"/>
      <c r="B40" s="301"/>
      <c r="C40" s="306"/>
      <c r="D40" s="18"/>
      <c r="E40" s="18"/>
      <c r="F40" s="349"/>
      <c r="G40" s="251"/>
      <c r="H40" s="251"/>
      <c r="I40" s="256"/>
      <c r="J40" s="324"/>
      <c r="K40" s="16"/>
      <c r="L40" s="16"/>
      <c r="M40" s="17"/>
      <c r="N40" s="324"/>
      <c r="O40" s="16"/>
      <c r="P40" s="16"/>
      <c r="Q40" s="17"/>
      <c r="R40" s="324"/>
      <c r="S40" s="16"/>
    </row>
    <row r="41" spans="1:19" s="50" customFormat="1" ht="15" customHeight="1" x14ac:dyDescent="0.2">
      <c r="A41" s="289"/>
      <c r="B41" s="287" t="s">
        <v>206</v>
      </c>
      <c r="C41" s="317"/>
      <c r="D41" s="296">
        <f>SUM(D42:D49)</f>
        <v>0</v>
      </c>
      <c r="E41" s="296">
        <f t="shared" ref="E41:I41" si="4">SUM(E42:E49)</f>
        <v>0</v>
      </c>
      <c r="F41" s="296">
        <f t="shared" si="4"/>
        <v>0</v>
      </c>
      <c r="G41" s="296">
        <f t="shared" si="4"/>
        <v>0</v>
      </c>
      <c r="H41" s="296">
        <f t="shared" si="4"/>
        <v>0</v>
      </c>
      <c r="I41" s="296">
        <f t="shared" si="4"/>
        <v>0</v>
      </c>
      <c r="J41" s="414"/>
      <c r="K41" s="415"/>
      <c r="L41" s="415"/>
      <c r="M41" s="416"/>
      <c r="N41" s="414"/>
      <c r="O41" s="415"/>
      <c r="P41" s="415"/>
      <c r="Q41" s="416"/>
      <c r="R41" s="414"/>
      <c r="S41" s="415"/>
    </row>
    <row r="42" spans="1:19" s="4" customFormat="1" ht="15" customHeight="1" x14ac:dyDescent="0.2">
      <c r="A42" s="299"/>
      <c r="B42" s="265" t="s">
        <v>213</v>
      </c>
      <c r="C42" s="245"/>
      <c r="D42" s="354"/>
      <c r="E42" s="354"/>
      <c r="F42" s="347"/>
      <c r="G42" s="249"/>
      <c r="H42" s="249"/>
      <c r="I42" s="253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19" s="4" customFormat="1" ht="15" customHeight="1" x14ac:dyDescent="0.2">
      <c r="A43" s="299"/>
      <c r="B43" s="265" t="s">
        <v>207</v>
      </c>
      <c r="C43" s="245"/>
      <c r="D43" s="232"/>
      <c r="E43" s="232"/>
      <c r="F43" s="347"/>
      <c r="G43" s="249"/>
      <c r="H43" s="249"/>
      <c r="I43" s="253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19" s="4" customFormat="1" ht="15" customHeight="1" x14ac:dyDescent="0.2">
      <c r="A44" s="299"/>
      <c r="B44" s="265" t="s">
        <v>208</v>
      </c>
      <c r="C44" s="245"/>
      <c r="D44" s="232"/>
      <c r="E44" s="232"/>
      <c r="F44" s="347"/>
      <c r="G44" s="249"/>
      <c r="H44" s="249"/>
      <c r="I44" s="253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19" s="4" customFormat="1" ht="15" customHeight="1" x14ac:dyDescent="0.2">
      <c r="A45" s="299"/>
      <c r="B45" s="265" t="s">
        <v>209</v>
      </c>
      <c r="C45" s="245"/>
      <c r="D45" s="232"/>
      <c r="E45" s="232"/>
      <c r="F45" s="347"/>
      <c r="G45" s="249"/>
      <c r="H45" s="249"/>
      <c r="I45" s="253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19" s="4" customFormat="1" ht="15" customHeight="1" x14ac:dyDescent="0.2">
      <c r="A46" s="299"/>
      <c r="B46" s="265" t="s">
        <v>210</v>
      </c>
      <c r="C46" s="245"/>
      <c r="D46" s="232"/>
      <c r="E46" s="232"/>
      <c r="F46" s="347"/>
      <c r="G46" s="249"/>
      <c r="H46" s="249"/>
      <c r="I46" s="253"/>
      <c r="J46" s="12"/>
      <c r="K46" s="13"/>
      <c r="L46" s="13"/>
      <c r="M46" s="14"/>
      <c r="N46" s="12"/>
      <c r="O46" s="13"/>
      <c r="P46" s="13"/>
      <c r="Q46" s="14"/>
      <c r="R46" s="12"/>
      <c r="S46" s="13"/>
    </row>
    <row r="47" spans="1:19" s="4" customFormat="1" ht="15" customHeight="1" x14ac:dyDescent="0.2">
      <c r="A47" s="299"/>
      <c r="B47" s="265" t="s">
        <v>211</v>
      </c>
      <c r="C47" s="245"/>
      <c r="D47" s="232"/>
      <c r="E47" s="232"/>
      <c r="F47" s="347"/>
      <c r="G47" s="249"/>
      <c r="H47" s="249"/>
      <c r="I47" s="253"/>
      <c r="J47" s="12"/>
      <c r="K47" s="13"/>
      <c r="L47" s="13"/>
      <c r="M47" s="14"/>
      <c r="N47" s="12"/>
      <c r="O47" s="13"/>
      <c r="P47" s="13"/>
      <c r="Q47" s="14"/>
      <c r="R47" s="12"/>
      <c r="S47" s="13"/>
    </row>
    <row r="48" spans="1:19" s="4" customFormat="1" ht="15" customHeight="1" x14ac:dyDescent="0.2">
      <c r="A48" s="299"/>
      <c r="B48" s="265" t="s">
        <v>212</v>
      </c>
      <c r="C48" s="245"/>
      <c r="D48" s="232"/>
      <c r="E48" s="232"/>
      <c r="F48" s="347"/>
      <c r="G48" s="249"/>
      <c r="H48" s="249"/>
      <c r="I48" s="253"/>
      <c r="J48" s="12"/>
      <c r="K48" s="13"/>
      <c r="L48" s="13"/>
      <c r="M48" s="14"/>
      <c r="N48" s="12"/>
      <c r="O48" s="13"/>
      <c r="P48" s="13"/>
      <c r="Q48" s="14"/>
      <c r="R48" s="12"/>
      <c r="S48" s="13"/>
    </row>
    <row r="49" spans="1:19" s="4" customFormat="1" ht="15" customHeight="1" thickBot="1" x14ac:dyDescent="0.25">
      <c r="A49" s="300"/>
      <c r="B49" s="301"/>
      <c r="C49" s="306"/>
      <c r="D49" s="18"/>
      <c r="E49" s="18"/>
      <c r="F49" s="349"/>
      <c r="G49" s="251"/>
      <c r="H49" s="251"/>
      <c r="I49" s="256"/>
      <c r="J49" s="324"/>
      <c r="K49" s="16"/>
      <c r="L49" s="16"/>
      <c r="M49" s="17"/>
      <c r="N49" s="324"/>
      <c r="O49" s="16"/>
      <c r="P49" s="16"/>
      <c r="Q49" s="17"/>
      <c r="R49" s="324"/>
      <c r="S49" s="16"/>
    </row>
    <row r="50" spans="1:19" s="50" customFormat="1" ht="15" customHeight="1" x14ac:dyDescent="0.2">
      <c r="A50" s="289"/>
      <c r="B50" s="287" t="s">
        <v>214</v>
      </c>
      <c r="C50" s="317"/>
      <c r="D50" s="296">
        <f>SUM(D51:D55)</f>
        <v>0</v>
      </c>
      <c r="E50" s="296">
        <f t="shared" ref="E50:I50" si="5">SUM(E51:E55)</f>
        <v>0</v>
      </c>
      <c r="F50" s="296">
        <f t="shared" si="5"/>
        <v>0</v>
      </c>
      <c r="G50" s="296">
        <f t="shared" si="5"/>
        <v>0</v>
      </c>
      <c r="H50" s="296">
        <f t="shared" si="5"/>
        <v>0</v>
      </c>
      <c r="I50" s="296">
        <f t="shared" si="5"/>
        <v>0</v>
      </c>
      <c r="J50" s="414"/>
      <c r="K50" s="415"/>
      <c r="L50" s="415"/>
      <c r="M50" s="416"/>
      <c r="N50" s="414"/>
      <c r="O50" s="415"/>
      <c r="P50" s="415"/>
      <c r="Q50" s="416"/>
      <c r="R50" s="414"/>
      <c r="S50" s="415"/>
    </row>
    <row r="51" spans="1:19" s="4" customFormat="1" ht="15" customHeight="1" x14ac:dyDescent="0.2">
      <c r="A51" s="259"/>
      <c r="B51" s="258" t="s">
        <v>215</v>
      </c>
      <c r="C51" s="237"/>
      <c r="D51" s="8"/>
      <c r="E51" s="8"/>
      <c r="F51" s="348"/>
      <c r="G51" s="250"/>
      <c r="H51" s="250"/>
      <c r="I51" s="254"/>
      <c r="J51" s="12"/>
      <c r="K51" s="13"/>
      <c r="L51" s="13"/>
      <c r="M51" s="14"/>
      <c r="N51" s="12"/>
      <c r="O51" s="13"/>
      <c r="P51" s="13"/>
      <c r="Q51" s="14"/>
      <c r="R51" s="12"/>
      <c r="S51" s="13"/>
    </row>
    <row r="52" spans="1:19" s="4" customFormat="1" ht="15" customHeight="1" x14ac:dyDescent="0.2">
      <c r="A52" s="259"/>
      <c r="B52" s="258" t="s">
        <v>216</v>
      </c>
      <c r="C52" s="237"/>
      <c r="D52" s="8"/>
      <c r="E52" s="8"/>
      <c r="F52" s="348"/>
      <c r="G52" s="250"/>
      <c r="H52" s="250"/>
      <c r="I52" s="254"/>
      <c r="J52" s="12"/>
      <c r="K52" s="13"/>
      <c r="L52" s="13"/>
      <c r="M52" s="14"/>
      <c r="N52" s="12"/>
      <c r="O52" s="13"/>
      <c r="P52" s="13"/>
      <c r="Q52" s="14"/>
      <c r="R52" s="12"/>
      <c r="S52" s="13"/>
    </row>
    <row r="53" spans="1:19" s="4" customFormat="1" ht="15" customHeight="1" x14ac:dyDescent="0.2">
      <c r="A53" s="259"/>
      <c r="B53" s="258" t="s">
        <v>217</v>
      </c>
      <c r="C53" s="237"/>
      <c r="D53" s="8"/>
      <c r="E53" s="8"/>
      <c r="F53" s="348"/>
      <c r="G53" s="250"/>
      <c r="H53" s="250"/>
      <c r="I53" s="254"/>
      <c r="J53" s="12"/>
      <c r="K53" s="13"/>
      <c r="L53" s="13"/>
      <c r="M53" s="14"/>
      <c r="N53" s="12"/>
      <c r="O53" s="13"/>
      <c r="P53" s="13"/>
      <c r="Q53" s="14"/>
      <c r="R53" s="12"/>
      <c r="S53" s="13"/>
    </row>
    <row r="54" spans="1:19" s="4" customFormat="1" ht="15" customHeight="1" x14ac:dyDescent="0.2">
      <c r="A54" s="259"/>
      <c r="B54" s="258" t="s">
        <v>218</v>
      </c>
      <c r="C54" s="237"/>
      <c r="D54" s="8"/>
      <c r="E54" s="8"/>
      <c r="F54" s="348"/>
      <c r="G54" s="250"/>
      <c r="H54" s="250"/>
      <c r="I54" s="254"/>
      <c r="J54" s="12"/>
      <c r="K54" s="13"/>
      <c r="L54" s="13"/>
      <c r="M54" s="14"/>
      <c r="N54" s="12"/>
      <c r="O54" s="13"/>
      <c r="P54" s="13"/>
      <c r="Q54" s="14"/>
      <c r="R54" s="12"/>
      <c r="S54" s="13"/>
    </row>
    <row r="55" spans="1:19" s="4" customFormat="1" ht="15" customHeight="1" thickBot="1" x14ac:dyDescent="0.25">
      <c r="A55" s="300"/>
      <c r="B55" s="301"/>
      <c r="C55" s="306"/>
      <c r="D55" s="18"/>
      <c r="E55" s="18"/>
      <c r="F55" s="349"/>
      <c r="G55" s="251"/>
      <c r="H55" s="251"/>
      <c r="I55" s="256"/>
      <c r="J55" s="324"/>
      <c r="K55" s="16"/>
      <c r="L55" s="16"/>
      <c r="M55" s="17"/>
      <c r="N55" s="324"/>
      <c r="O55" s="16"/>
      <c r="P55" s="16"/>
      <c r="Q55" s="17"/>
      <c r="R55" s="324"/>
      <c r="S55" s="16"/>
    </row>
    <row r="56" spans="1:19" s="50" customFormat="1" ht="15" customHeight="1" x14ac:dyDescent="0.2">
      <c r="A56" s="289"/>
      <c r="B56" s="287" t="s">
        <v>221</v>
      </c>
      <c r="C56" s="317"/>
      <c r="D56" s="296">
        <f>SUM(D57:D58)</f>
        <v>0</v>
      </c>
      <c r="E56" s="296">
        <f t="shared" ref="E56:I56" si="6">SUM(E57:E58)</f>
        <v>0</v>
      </c>
      <c r="F56" s="296">
        <f t="shared" si="6"/>
        <v>0</v>
      </c>
      <c r="G56" s="296">
        <f t="shared" si="6"/>
        <v>0</v>
      </c>
      <c r="H56" s="296">
        <f t="shared" si="6"/>
        <v>0</v>
      </c>
      <c r="I56" s="296">
        <f t="shared" si="6"/>
        <v>0</v>
      </c>
      <c r="J56" s="414"/>
      <c r="K56" s="415"/>
      <c r="L56" s="415"/>
      <c r="M56" s="416"/>
      <c r="N56" s="414"/>
      <c r="O56" s="415"/>
      <c r="P56" s="415"/>
      <c r="Q56" s="416"/>
      <c r="R56" s="414"/>
      <c r="S56" s="415"/>
    </row>
    <row r="57" spans="1:19" s="4" customFormat="1" ht="15" customHeight="1" x14ac:dyDescent="0.2">
      <c r="A57" s="299"/>
      <c r="B57" s="265" t="s">
        <v>222</v>
      </c>
      <c r="C57" s="245"/>
      <c r="D57" s="232"/>
      <c r="E57" s="232"/>
      <c r="F57" s="347"/>
      <c r="G57" s="249"/>
      <c r="H57" s="249"/>
      <c r="I57" s="253"/>
      <c r="J57" s="12"/>
      <c r="K57" s="13"/>
      <c r="L57" s="13"/>
      <c r="M57" s="14"/>
      <c r="N57" s="12"/>
      <c r="O57" s="13"/>
      <c r="P57" s="13"/>
      <c r="Q57" s="14"/>
      <c r="R57" s="12"/>
      <c r="S57" s="13"/>
    </row>
    <row r="58" spans="1:19" s="4" customFormat="1" ht="15" customHeight="1" thickBot="1" x14ac:dyDescent="0.25">
      <c r="A58" s="300"/>
      <c r="B58" s="301"/>
      <c r="C58" s="306"/>
      <c r="D58" s="18"/>
      <c r="E58" s="18"/>
      <c r="F58" s="349"/>
      <c r="G58" s="251"/>
      <c r="H58" s="251"/>
      <c r="I58" s="256"/>
      <c r="J58" s="324"/>
      <c r="K58" s="16"/>
      <c r="L58" s="16"/>
      <c r="M58" s="17"/>
      <c r="N58" s="324"/>
      <c r="O58" s="16"/>
      <c r="P58" s="16"/>
      <c r="Q58" s="17"/>
      <c r="R58" s="324"/>
      <c r="S58" s="16"/>
    </row>
    <row r="59" spans="1:19" s="50" customFormat="1" ht="15" customHeight="1" x14ac:dyDescent="0.2">
      <c r="A59" s="289"/>
      <c r="B59" s="287" t="s">
        <v>223</v>
      </c>
      <c r="C59" s="317"/>
      <c r="D59" s="296">
        <f>SUM(D60:D66)</f>
        <v>0</v>
      </c>
      <c r="E59" s="296">
        <f t="shared" ref="E59:I59" si="7">SUM(E60:E66)</f>
        <v>0</v>
      </c>
      <c r="F59" s="296">
        <f t="shared" si="7"/>
        <v>0</v>
      </c>
      <c r="G59" s="296">
        <f t="shared" si="7"/>
        <v>0</v>
      </c>
      <c r="H59" s="296">
        <f t="shared" si="7"/>
        <v>0</v>
      </c>
      <c r="I59" s="296">
        <f t="shared" si="7"/>
        <v>0</v>
      </c>
      <c r="J59" s="414"/>
      <c r="K59" s="415"/>
      <c r="L59" s="415"/>
      <c r="M59" s="416"/>
      <c r="N59" s="414"/>
      <c r="O59" s="415"/>
      <c r="P59" s="415"/>
      <c r="Q59" s="416"/>
      <c r="R59" s="414"/>
      <c r="S59" s="415"/>
    </row>
    <row r="60" spans="1:19" s="4" customFormat="1" ht="15" customHeight="1" x14ac:dyDescent="0.2">
      <c r="A60" s="299"/>
      <c r="B60" s="265" t="s">
        <v>224</v>
      </c>
      <c r="C60" s="245"/>
      <c r="D60" s="232"/>
      <c r="E60" s="232"/>
      <c r="F60" s="347"/>
      <c r="G60" s="249"/>
      <c r="H60" s="249"/>
      <c r="I60" s="253"/>
      <c r="J60" s="12"/>
      <c r="K60" s="13"/>
      <c r="L60" s="13"/>
      <c r="M60" s="14"/>
      <c r="N60" s="12"/>
      <c r="O60" s="13"/>
      <c r="P60" s="13"/>
      <c r="Q60" s="14"/>
      <c r="R60" s="12"/>
      <c r="S60" s="13"/>
    </row>
    <row r="61" spans="1:19" s="4" customFormat="1" ht="15" customHeight="1" x14ac:dyDescent="0.2">
      <c r="A61" s="299"/>
      <c r="B61" s="265" t="s">
        <v>225</v>
      </c>
      <c r="C61" s="245"/>
      <c r="D61" s="232"/>
      <c r="E61" s="232"/>
      <c r="F61" s="347"/>
      <c r="G61" s="249"/>
      <c r="H61" s="249"/>
      <c r="I61" s="253"/>
      <c r="J61" s="12"/>
      <c r="K61" s="13"/>
      <c r="L61" s="13"/>
      <c r="M61" s="14"/>
      <c r="N61" s="12"/>
      <c r="O61" s="13"/>
      <c r="P61" s="13"/>
      <c r="Q61" s="14"/>
      <c r="R61" s="12"/>
      <c r="S61" s="13"/>
    </row>
    <row r="62" spans="1:19" s="4" customFormat="1" ht="15" customHeight="1" x14ac:dyDescent="0.2">
      <c r="A62" s="299"/>
      <c r="B62" s="265" t="s">
        <v>226</v>
      </c>
      <c r="C62" s="245"/>
      <c r="D62" s="232"/>
      <c r="E62" s="232"/>
      <c r="F62" s="347"/>
      <c r="G62" s="249"/>
      <c r="H62" s="249"/>
      <c r="I62" s="253"/>
      <c r="J62" s="12"/>
      <c r="K62" s="13"/>
      <c r="L62" s="13"/>
      <c r="M62" s="14"/>
      <c r="N62" s="12"/>
      <c r="O62" s="13"/>
      <c r="P62" s="13"/>
      <c r="Q62" s="14"/>
      <c r="R62" s="12"/>
      <c r="S62" s="13"/>
    </row>
    <row r="63" spans="1:19" s="4" customFormat="1" ht="15" customHeight="1" x14ac:dyDescent="0.2">
      <c r="A63" s="299"/>
      <c r="B63" s="265" t="s">
        <v>227</v>
      </c>
      <c r="C63" s="245"/>
      <c r="D63" s="232"/>
      <c r="E63" s="232"/>
      <c r="F63" s="347"/>
      <c r="G63" s="249"/>
      <c r="H63" s="249"/>
      <c r="I63" s="253"/>
      <c r="J63" s="12"/>
      <c r="K63" s="13"/>
      <c r="L63" s="13"/>
      <c r="M63" s="14"/>
      <c r="N63" s="12"/>
      <c r="O63" s="13"/>
      <c r="P63" s="13"/>
      <c r="Q63" s="14"/>
      <c r="R63" s="12"/>
      <c r="S63" s="13"/>
    </row>
    <row r="64" spans="1:19" s="4" customFormat="1" ht="15" customHeight="1" x14ac:dyDescent="0.2">
      <c r="A64" s="299"/>
      <c r="B64" s="265" t="s">
        <v>228</v>
      </c>
      <c r="C64" s="245"/>
      <c r="D64" s="232"/>
      <c r="E64" s="232"/>
      <c r="F64" s="347"/>
      <c r="G64" s="249"/>
      <c r="H64" s="249"/>
      <c r="I64" s="253"/>
      <c r="J64" s="12"/>
      <c r="K64" s="13"/>
      <c r="L64" s="13"/>
      <c r="M64" s="14"/>
      <c r="N64" s="12"/>
      <c r="O64" s="13"/>
      <c r="P64" s="13"/>
      <c r="Q64" s="14"/>
      <c r="R64" s="12"/>
      <c r="S64" s="13"/>
    </row>
    <row r="65" spans="1:20" s="4" customFormat="1" ht="15" customHeight="1" x14ac:dyDescent="0.2">
      <c r="A65" s="299"/>
      <c r="B65" s="265" t="s">
        <v>321</v>
      </c>
      <c r="C65" s="245"/>
      <c r="D65" s="232"/>
      <c r="E65" s="232"/>
      <c r="F65" s="347"/>
      <c r="G65" s="249"/>
      <c r="H65" s="249"/>
      <c r="I65" s="253"/>
      <c r="J65" s="12"/>
      <c r="K65" s="13"/>
      <c r="L65" s="13"/>
      <c r="M65" s="14"/>
      <c r="N65" s="12"/>
      <c r="O65" s="13"/>
      <c r="P65" s="13"/>
      <c r="Q65" s="14"/>
      <c r="R65" s="12"/>
      <c r="S65" s="13"/>
    </row>
    <row r="66" spans="1:20" s="4" customFormat="1" ht="15" customHeight="1" thickBot="1" x14ac:dyDescent="0.25">
      <c r="A66" s="300"/>
      <c r="B66" s="301"/>
      <c r="C66" s="306"/>
      <c r="D66" s="18"/>
      <c r="E66" s="18"/>
      <c r="F66" s="349"/>
      <c r="G66" s="251"/>
      <c r="H66" s="251"/>
      <c r="I66" s="256"/>
      <c r="J66" s="324"/>
      <c r="K66" s="16"/>
      <c r="L66" s="16"/>
      <c r="M66" s="17"/>
      <c r="N66" s="324"/>
      <c r="O66" s="16"/>
      <c r="P66" s="16"/>
      <c r="Q66" s="17"/>
      <c r="R66" s="324"/>
      <c r="S66" s="16"/>
    </row>
    <row r="67" spans="1:20" s="218" customFormat="1" ht="15.75" thickBot="1" x14ac:dyDescent="0.3">
      <c r="A67" s="341"/>
      <c r="B67" s="342"/>
      <c r="C67" s="343"/>
      <c r="D67" s="291"/>
      <c r="E67" s="291"/>
      <c r="F67" s="351"/>
      <c r="G67" s="328"/>
      <c r="H67" s="344"/>
      <c r="I67" s="345"/>
      <c r="J67" s="409"/>
      <c r="K67" s="410"/>
      <c r="L67" s="410"/>
      <c r="M67" s="411"/>
      <c r="N67" s="409"/>
      <c r="O67" s="410"/>
      <c r="P67" s="410"/>
      <c r="Q67" s="411"/>
      <c r="R67" s="409"/>
      <c r="S67" s="410"/>
      <c r="T67" s="4"/>
    </row>
    <row r="68" spans="1:20" s="3" customFormat="1" ht="22.5" customHeight="1" thickBot="1" x14ac:dyDescent="0.3">
      <c r="A68" s="38"/>
      <c r="B68" s="38"/>
      <c r="C68" s="239"/>
      <c r="D68" s="39">
        <f t="shared" ref="D68:I68" si="8">SUM(D8,D16,D28,D33,D41,D56,D59,D50)</f>
        <v>0</v>
      </c>
      <c r="E68" s="39">
        <f t="shared" si="8"/>
        <v>0</v>
      </c>
      <c r="F68" s="352">
        <f t="shared" si="8"/>
        <v>0</v>
      </c>
      <c r="G68" s="252">
        <f t="shared" si="8"/>
        <v>0</v>
      </c>
      <c r="H68" s="252">
        <f t="shared" si="8"/>
        <v>0</v>
      </c>
      <c r="I68" s="252">
        <f t="shared" si="8"/>
        <v>0</v>
      </c>
      <c r="J68" s="43">
        <f t="shared" ref="J68:S68" si="9">SUM(J8:J67)</f>
        <v>0</v>
      </c>
      <c r="K68" s="44">
        <f t="shared" si="9"/>
        <v>0</v>
      </c>
      <c r="L68" s="44">
        <f t="shared" si="9"/>
        <v>0</v>
      </c>
      <c r="M68" s="44">
        <f t="shared" si="9"/>
        <v>0</v>
      </c>
      <c r="N68" s="44">
        <f t="shared" si="9"/>
        <v>0</v>
      </c>
      <c r="O68" s="44">
        <f t="shared" si="9"/>
        <v>0</v>
      </c>
      <c r="P68" s="44">
        <f t="shared" si="9"/>
        <v>0</v>
      </c>
      <c r="Q68" s="44">
        <f t="shared" si="9"/>
        <v>0</v>
      </c>
      <c r="R68" s="44">
        <f t="shared" si="9"/>
        <v>0</v>
      </c>
      <c r="S68" s="44">
        <f t="shared" si="9"/>
        <v>0</v>
      </c>
      <c r="T68" s="5"/>
    </row>
    <row r="69" spans="1:20" x14ac:dyDescent="0.25">
      <c r="A69" s="19"/>
      <c r="B69" s="19"/>
      <c r="C69" s="234"/>
      <c r="D69" s="478" t="s">
        <v>27</v>
      </c>
      <c r="E69" s="478"/>
      <c r="F69" s="478"/>
      <c r="G69" s="479" t="s">
        <v>28</v>
      </c>
      <c r="H69" s="480"/>
      <c r="I69" s="481"/>
      <c r="J69" s="45"/>
      <c r="K69" s="46"/>
      <c r="L69" s="46"/>
      <c r="M69" s="46"/>
      <c r="N69" s="46"/>
      <c r="O69" s="46"/>
      <c r="P69" s="46"/>
      <c r="Q69" s="46"/>
      <c r="R69" s="46"/>
      <c r="S69" s="46"/>
    </row>
  </sheetData>
  <sheetProtection password="F985" sheet="1" objects="1" scenarios="1" insertRows="0" deleteRows="0" selectLockedCells="1"/>
  <mergeCells count="9">
    <mergeCell ref="D69:F69"/>
    <mergeCell ref="G69:I69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view="pageLayout" topLeftCell="A10" zoomScaleNormal="60" workbookViewId="0">
      <selection activeCell="E24" sqref="E24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Look Up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SUMMARY!A15</f>
        <v xml:space="preserve">Legal &amp; Documentation 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57" t="s">
        <v>28</v>
      </c>
      <c r="H6" s="458"/>
      <c r="I6" s="459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363" t="s">
        <v>229</v>
      </c>
      <c r="C8" s="364"/>
      <c r="D8" s="293">
        <f>SUM(D9:D12)</f>
        <v>0</v>
      </c>
      <c r="E8" s="293">
        <f t="shared" ref="E8:I8" si="0">SUM(E9:E12)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355" t="s">
        <v>230</v>
      </c>
      <c r="C9" s="356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355" t="s">
        <v>231</v>
      </c>
      <c r="C10" s="356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355" t="s">
        <v>232</v>
      </c>
      <c r="C11" s="356"/>
      <c r="D11" s="8"/>
      <c r="E11" s="8"/>
      <c r="F11" s="348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thickBot="1" x14ac:dyDescent="0.25">
      <c r="A12" s="300"/>
      <c r="B12" s="361"/>
      <c r="C12" s="362"/>
      <c r="D12" s="18"/>
      <c r="E12" s="18"/>
      <c r="F12" s="349"/>
      <c r="G12" s="251"/>
      <c r="H12" s="251"/>
      <c r="I12" s="256"/>
      <c r="J12" s="324"/>
      <c r="K12" s="16"/>
      <c r="L12" s="16"/>
      <c r="M12" s="17"/>
      <c r="N12" s="324"/>
      <c r="O12" s="16"/>
      <c r="P12" s="16"/>
      <c r="Q12" s="17"/>
      <c r="R12" s="324"/>
      <c r="S12" s="16"/>
    </row>
    <row r="13" spans="1:19" s="50" customFormat="1" ht="15" customHeight="1" x14ac:dyDescent="0.2">
      <c r="A13" s="289"/>
      <c r="B13" s="365" t="s">
        <v>233</v>
      </c>
      <c r="C13" s="366"/>
      <c r="D13" s="296">
        <f>SUM(D14:D19)</f>
        <v>0</v>
      </c>
      <c r="E13" s="296">
        <f t="shared" ref="E13:I13" si="1">SUM(E14:E19)</f>
        <v>0</v>
      </c>
      <c r="F13" s="296">
        <f t="shared" si="1"/>
        <v>0</v>
      </c>
      <c r="G13" s="296">
        <f t="shared" si="1"/>
        <v>0</v>
      </c>
      <c r="H13" s="296">
        <f t="shared" si="1"/>
        <v>0</v>
      </c>
      <c r="I13" s="296">
        <f t="shared" si="1"/>
        <v>0</v>
      </c>
      <c r="J13" s="414"/>
      <c r="K13" s="415"/>
      <c r="L13" s="415"/>
      <c r="M13" s="416"/>
      <c r="N13" s="414"/>
      <c r="O13" s="415"/>
      <c r="P13" s="415"/>
      <c r="Q13" s="416"/>
      <c r="R13" s="414"/>
      <c r="S13" s="415"/>
    </row>
    <row r="14" spans="1:19" s="4" customFormat="1" ht="15" customHeight="1" x14ac:dyDescent="0.2">
      <c r="A14" s="259"/>
      <c r="B14" s="355" t="s">
        <v>234</v>
      </c>
      <c r="C14" s="356"/>
      <c r="D14" s="8"/>
      <c r="E14" s="8"/>
      <c r="F14" s="348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355" t="s">
        <v>235</v>
      </c>
      <c r="C15" s="356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355" t="s">
        <v>236</v>
      </c>
      <c r="C16" s="356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355" t="s">
        <v>237</v>
      </c>
      <c r="C17" s="356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355" t="s">
        <v>238</v>
      </c>
      <c r="C18" s="356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thickBot="1" x14ac:dyDescent="0.25">
      <c r="A19" s="300"/>
      <c r="B19" s="361"/>
      <c r="C19" s="362"/>
      <c r="D19" s="18"/>
      <c r="E19" s="18"/>
      <c r="F19" s="349"/>
      <c r="G19" s="251"/>
      <c r="H19" s="251"/>
      <c r="I19" s="256"/>
      <c r="J19" s="324"/>
      <c r="K19" s="16"/>
      <c r="L19" s="16"/>
      <c r="M19" s="17"/>
      <c r="N19" s="324"/>
      <c r="O19" s="16"/>
      <c r="P19" s="16"/>
      <c r="Q19" s="17"/>
      <c r="R19" s="324"/>
      <c r="S19" s="16"/>
    </row>
    <row r="20" spans="1:19" s="4" customFormat="1" ht="15" customHeight="1" x14ac:dyDescent="0.2">
      <c r="A20" s="299"/>
      <c r="B20" s="359"/>
      <c r="C20" s="360"/>
      <c r="D20" s="232"/>
      <c r="E20" s="232"/>
      <c r="F20" s="347"/>
      <c r="G20" s="249"/>
      <c r="H20" s="249"/>
      <c r="I20" s="253"/>
      <c r="J20" s="417"/>
      <c r="K20" s="418"/>
      <c r="L20" s="418"/>
      <c r="M20" s="419"/>
      <c r="N20" s="417"/>
      <c r="O20" s="418"/>
      <c r="P20" s="418"/>
      <c r="Q20" s="419"/>
      <c r="R20" s="417"/>
      <c r="S20" s="418"/>
    </row>
    <row r="21" spans="1:19" s="4" customFormat="1" ht="15" customHeight="1" x14ac:dyDescent="0.2">
      <c r="A21" s="259"/>
      <c r="B21" s="355"/>
      <c r="C21" s="356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355"/>
      <c r="C22" s="356"/>
      <c r="D22" s="8"/>
      <c r="E22" s="8"/>
      <c r="F22" s="348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60"/>
      <c r="B23" s="355"/>
      <c r="C23" s="356"/>
      <c r="D23" s="8"/>
      <c r="E23" s="8"/>
      <c r="F23" s="348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60"/>
      <c r="B24" s="355"/>
      <c r="C24" s="356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355"/>
      <c r="C25" s="356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355"/>
      <c r="C26" s="356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355"/>
      <c r="C27" s="356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59"/>
      <c r="B28" s="355"/>
      <c r="C28" s="356"/>
      <c r="D28" s="8"/>
      <c r="E28" s="8"/>
      <c r="F28" s="348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60"/>
      <c r="B29" s="355"/>
      <c r="C29" s="356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355"/>
      <c r="C30" s="356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59"/>
      <c r="B31" s="355"/>
      <c r="C31" s="356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60"/>
      <c r="B32" s="355"/>
      <c r="C32" s="356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355"/>
      <c r="C33" s="356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59"/>
      <c r="B34" s="355"/>
      <c r="C34" s="356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59"/>
      <c r="B35" s="355"/>
      <c r="C35" s="356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355"/>
      <c r="C36" s="356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355"/>
      <c r="C37" s="356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355"/>
      <c r="C38" s="356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355"/>
      <c r="C39" s="356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355"/>
      <c r="C40" s="356"/>
      <c r="D40" s="8"/>
      <c r="E40" s="8"/>
      <c r="F40" s="348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355"/>
      <c r="C41" s="356"/>
      <c r="D41" s="8"/>
      <c r="E41" s="8"/>
      <c r="F41" s="348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355"/>
      <c r="C42" s="356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355"/>
      <c r="C43" s="356"/>
      <c r="D43" s="8"/>
      <c r="E43" s="8"/>
      <c r="F43" s="348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218" customFormat="1" ht="15.75" thickBot="1" x14ac:dyDescent="0.3">
      <c r="A44" s="261"/>
      <c r="B44" s="357"/>
      <c r="C44" s="358"/>
      <c r="D44" s="18"/>
      <c r="E44" s="18"/>
      <c r="F44" s="353"/>
      <c r="G44" s="255"/>
      <c r="H44" s="251"/>
      <c r="I44" s="256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 x14ac:dyDescent="0.3">
      <c r="A45" s="38"/>
      <c r="B45" s="38"/>
      <c r="C45" s="239"/>
      <c r="D45" s="39">
        <f>SUM(D8,D13)</f>
        <v>0</v>
      </c>
      <c r="E45" s="39">
        <f t="shared" ref="E45:I45" si="2">SUM(E8,E13)</f>
        <v>0</v>
      </c>
      <c r="F45" s="352">
        <f t="shared" si="2"/>
        <v>0</v>
      </c>
      <c r="G45" s="252">
        <f t="shared" si="2"/>
        <v>0</v>
      </c>
      <c r="H45" s="252">
        <f t="shared" si="2"/>
        <v>0</v>
      </c>
      <c r="I45" s="252">
        <f t="shared" si="2"/>
        <v>0</v>
      </c>
      <c r="J45" s="43">
        <f t="shared" ref="J45:S45" si="3">SUM(J8:J44)</f>
        <v>0</v>
      </c>
      <c r="K45" s="44">
        <f t="shared" si="3"/>
        <v>0</v>
      </c>
      <c r="L45" s="44">
        <f t="shared" si="3"/>
        <v>0</v>
      </c>
      <c r="M45" s="44">
        <f t="shared" si="3"/>
        <v>0</v>
      </c>
      <c r="N45" s="44">
        <f t="shared" si="3"/>
        <v>0</v>
      </c>
      <c r="O45" s="44">
        <f t="shared" si="3"/>
        <v>0</v>
      </c>
      <c r="P45" s="44">
        <f t="shared" si="3"/>
        <v>0</v>
      </c>
      <c r="Q45" s="44">
        <f t="shared" si="3"/>
        <v>0</v>
      </c>
      <c r="R45" s="44">
        <f t="shared" si="3"/>
        <v>0</v>
      </c>
      <c r="S45" s="44">
        <f t="shared" si="3"/>
        <v>0</v>
      </c>
      <c r="T45" s="5"/>
    </row>
    <row r="46" spans="1:20" x14ac:dyDescent="0.25">
      <c r="A46" s="19"/>
      <c r="B46" s="19"/>
      <c r="C46" s="234"/>
      <c r="D46" s="478" t="s">
        <v>27</v>
      </c>
      <c r="E46" s="478"/>
      <c r="F46" s="478"/>
      <c r="G46" s="479" t="s">
        <v>28</v>
      </c>
      <c r="H46" s="480"/>
      <c r="I46" s="481"/>
      <c r="J46" s="45"/>
      <c r="K46" s="46"/>
      <c r="L46" s="46"/>
      <c r="M46" s="46"/>
      <c r="N46" s="46"/>
      <c r="O46" s="46"/>
      <c r="P46" s="46"/>
      <c r="Q46" s="46"/>
      <c r="R46" s="46"/>
      <c r="S46" s="46"/>
    </row>
  </sheetData>
  <sheetProtection password="F985" sheet="1" objects="1" scenarios="1"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4"/>
  <sheetViews>
    <sheetView view="pageLayout" topLeftCell="A10" zoomScaleNormal="60" workbookViewId="0">
      <selection activeCell="N37" sqref="N37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Look Up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SUMMARY!A16</f>
        <v>Marketing, Digital &amp; Comms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57" t="s">
        <v>28</v>
      </c>
      <c r="H6" s="458"/>
      <c r="I6" s="459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325</v>
      </c>
      <c r="C8" s="335"/>
      <c r="D8" s="293">
        <f t="shared" ref="D8:I8" si="0">SUM(D9:D11)</f>
        <v>6000</v>
      </c>
      <c r="E8" s="293">
        <f t="shared" si="0"/>
        <v>6000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239</v>
      </c>
      <c r="C9" s="237"/>
      <c r="D9" s="232">
        <v>6000</v>
      </c>
      <c r="E9" s="232">
        <v>6000</v>
      </c>
      <c r="F9" s="347"/>
      <c r="G9" s="249"/>
      <c r="H9" s="249"/>
      <c r="I9" s="253"/>
      <c r="J9" s="9"/>
      <c r="K9" s="10"/>
      <c r="L9" s="10">
        <v>6000</v>
      </c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/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thickBot="1" x14ac:dyDescent="0.25">
      <c r="A11" s="300"/>
      <c r="B11" s="301"/>
      <c r="C11" s="306"/>
      <c r="D11" s="18"/>
      <c r="E11" s="18"/>
      <c r="F11" s="349"/>
      <c r="G11" s="251"/>
      <c r="H11" s="251"/>
      <c r="I11" s="256"/>
      <c r="J11" s="324"/>
      <c r="K11" s="16"/>
      <c r="L11" s="16"/>
      <c r="M11" s="17"/>
      <c r="N11" s="324"/>
      <c r="O11" s="16"/>
      <c r="P11" s="16"/>
      <c r="Q11" s="17"/>
      <c r="R11" s="324"/>
      <c r="S11" s="16"/>
    </row>
    <row r="12" spans="1:19" s="50" customFormat="1" ht="15" customHeight="1" x14ac:dyDescent="0.2">
      <c r="A12" s="289"/>
      <c r="B12" s="287" t="s">
        <v>240</v>
      </c>
      <c r="C12" s="317"/>
      <c r="D12" s="296">
        <f>SUM(D13:D18)</f>
        <v>0</v>
      </c>
      <c r="E12" s="296">
        <f t="shared" ref="E12:I12" si="1">SUM(E13:E18)</f>
        <v>0</v>
      </c>
      <c r="F12" s="296">
        <f t="shared" si="1"/>
        <v>0</v>
      </c>
      <c r="G12" s="296">
        <f t="shared" si="1"/>
        <v>0</v>
      </c>
      <c r="H12" s="296">
        <f t="shared" si="1"/>
        <v>0</v>
      </c>
      <c r="I12" s="296">
        <f t="shared" si="1"/>
        <v>0</v>
      </c>
      <c r="J12" s="414"/>
      <c r="K12" s="415"/>
      <c r="L12" s="415"/>
      <c r="M12" s="416"/>
      <c r="N12" s="414"/>
      <c r="O12" s="415"/>
      <c r="P12" s="415"/>
      <c r="Q12" s="416"/>
      <c r="R12" s="414"/>
      <c r="S12" s="415"/>
    </row>
    <row r="13" spans="1:19" s="4" customFormat="1" ht="15" customHeight="1" x14ac:dyDescent="0.2">
      <c r="A13" s="259"/>
      <c r="B13" s="258" t="s">
        <v>241</v>
      </c>
      <c r="C13" s="237"/>
      <c r="D13" s="8"/>
      <c r="E13" s="8"/>
      <c r="F13" s="348"/>
      <c r="G13" s="250"/>
      <c r="H13" s="250"/>
      <c r="I13" s="254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259"/>
      <c r="B14" s="258" t="s">
        <v>242</v>
      </c>
      <c r="C14" s="237"/>
      <c r="D14" s="8"/>
      <c r="E14" s="8"/>
      <c r="F14" s="348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 t="s">
        <v>243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244</v>
      </c>
      <c r="C16" s="237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245</v>
      </c>
      <c r="C17" s="237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thickBot="1" x14ac:dyDescent="0.25">
      <c r="A18" s="305"/>
      <c r="B18" s="301"/>
      <c r="C18" s="306"/>
      <c r="D18" s="18"/>
      <c r="E18" s="18"/>
      <c r="F18" s="349"/>
      <c r="G18" s="251"/>
      <c r="H18" s="251"/>
      <c r="I18" s="256"/>
      <c r="J18" s="324"/>
      <c r="K18" s="16"/>
      <c r="L18" s="16"/>
      <c r="M18" s="17"/>
      <c r="N18" s="324"/>
      <c r="O18" s="16"/>
      <c r="P18" s="16"/>
      <c r="Q18" s="17"/>
      <c r="R18" s="324"/>
      <c r="S18" s="16"/>
    </row>
    <row r="19" spans="1:19" s="50" customFormat="1" ht="15" customHeight="1" x14ac:dyDescent="0.2">
      <c r="A19" s="289"/>
      <c r="B19" s="287" t="s">
        <v>326</v>
      </c>
      <c r="C19" s="317"/>
      <c r="D19" s="296">
        <f>SUM(D20:D25)</f>
        <v>8000</v>
      </c>
      <c r="E19" s="296">
        <f t="shared" ref="E19:I19" si="2">SUM(E20:E25)</f>
        <v>8000</v>
      </c>
      <c r="F19" s="296">
        <f t="shared" si="2"/>
        <v>0</v>
      </c>
      <c r="G19" s="296">
        <f t="shared" si="2"/>
        <v>0</v>
      </c>
      <c r="H19" s="296">
        <f t="shared" si="2"/>
        <v>0</v>
      </c>
      <c r="I19" s="296">
        <f t="shared" si="2"/>
        <v>0</v>
      </c>
      <c r="J19" s="423"/>
      <c r="K19" s="424"/>
      <c r="L19" s="424"/>
      <c r="M19" s="425"/>
      <c r="N19" s="423"/>
      <c r="O19" s="424"/>
      <c r="P19" s="424"/>
      <c r="Q19" s="425"/>
      <c r="R19" s="423"/>
      <c r="S19" s="424"/>
    </row>
    <row r="20" spans="1:19" s="4" customFormat="1" ht="15" customHeight="1" x14ac:dyDescent="0.2">
      <c r="A20" s="259"/>
      <c r="B20" s="258" t="s">
        <v>327</v>
      </c>
      <c r="C20" s="237"/>
      <c r="D20" s="8">
        <v>8000</v>
      </c>
      <c r="E20" s="8">
        <v>8000</v>
      </c>
      <c r="F20" s="348"/>
      <c r="G20" s="250"/>
      <c r="H20" s="250"/>
      <c r="I20" s="254"/>
      <c r="J20" s="12"/>
      <c r="K20" s="13"/>
      <c r="L20" s="13">
        <v>8000</v>
      </c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60"/>
      <c r="B21" s="258" t="s">
        <v>328</v>
      </c>
      <c r="C21" s="237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60"/>
      <c r="B22" s="258" t="s">
        <v>329</v>
      </c>
      <c r="C22" s="237"/>
      <c r="D22" s="8"/>
      <c r="E22" s="8"/>
      <c r="F22" s="348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59"/>
      <c r="B23" s="258" t="s">
        <v>330</v>
      </c>
      <c r="C23" s="237"/>
      <c r="D23" s="8"/>
      <c r="E23" s="8"/>
      <c r="F23" s="348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60"/>
      <c r="B24" s="258" t="s">
        <v>331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thickBot="1" x14ac:dyDescent="0.25">
      <c r="A25" s="305"/>
      <c r="B25" s="301"/>
      <c r="C25" s="306"/>
      <c r="D25" s="18"/>
      <c r="E25" s="18"/>
      <c r="F25" s="349"/>
      <c r="G25" s="251"/>
      <c r="H25" s="251"/>
      <c r="I25" s="256"/>
      <c r="J25" s="324"/>
      <c r="K25" s="16"/>
      <c r="L25" s="16"/>
      <c r="M25" s="17"/>
      <c r="N25" s="324"/>
      <c r="O25" s="16"/>
      <c r="P25" s="16"/>
      <c r="Q25" s="17"/>
      <c r="R25" s="324"/>
      <c r="S25" s="16"/>
    </row>
    <row r="26" spans="1:19" s="50" customFormat="1" ht="15" customHeight="1" x14ac:dyDescent="0.2">
      <c r="A26" s="289"/>
      <c r="B26" s="287" t="s">
        <v>332</v>
      </c>
      <c r="C26" s="317"/>
      <c r="D26" s="296">
        <f>SUM(D27:D29)</f>
        <v>5000</v>
      </c>
      <c r="E26" s="296">
        <f t="shared" ref="E26:I26" si="3">SUM(E27:E29)</f>
        <v>5000</v>
      </c>
      <c r="F26" s="296">
        <f t="shared" si="3"/>
        <v>0</v>
      </c>
      <c r="G26" s="296">
        <f t="shared" si="3"/>
        <v>0</v>
      </c>
      <c r="H26" s="296">
        <f t="shared" si="3"/>
        <v>0</v>
      </c>
      <c r="I26" s="296">
        <f t="shared" si="3"/>
        <v>0</v>
      </c>
      <c r="J26" s="423"/>
      <c r="K26" s="424"/>
      <c r="L26" s="424"/>
      <c r="M26" s="425"/>
      <c r="N26" s="423"/>
      <c r="O26" s="424"/>
      <c r="P26" s="424"/>
      <c r="Q26" s="425"/>
      <c r="R26" s="423"/>
      <c r="S26" s="424"/>
    </row>
    <row r="27" spans="1:19" s="4" customFormat="1" ht="15" customHeight="1" x14ac:dyDescent="0.2">
      <c r="A27" s="260"/>
      <c r="B27" s="258" t="s">
        <v>333</v>
      </c>
      <c r="C27" s="237"/>
      <c r="D27" s="8">
        <v>2500</v>
      </c>
      <c r="E27" s="8">
        <v>2500</v>
      </c>
      <c r="F27" s="348"/>
      <c r="G27" s="250"/>
      <c r="H27" s="250"/>
      <c r="I27" s="254"/>
      <c r="J27" s="12"/>
      <c r="K27" s="13"/>
      <c r="L27" s="13"/>
      <c r="M27" s="14"/>
      <c r="N27" s="12"/>
      <c r="O27" s="13">
        <v>1000</v>
      </c>
      <c r="P27" s="13">
        <v>1500</v>
      </c>
      <c r="Q27" s="14"/>
      <c r="R27" s="12"/>
      <c r="S27" s="13"/>
    </row>
    <row r="28" spans="1:19" s="4" customFormat="1" ht="15" customHeight="1" x14ac:dyDescent="0.2">
      <c r="A28" s="260"/>
      <c r="B28" s="258" t="s">
        <v>334</v>
      </c>
      <c r="C28" s="237"/>
      <c r="D28" s="8">
        <v>2500</v>
      </c>
      <c r="E28" s="8">
        <v>2500</v>
      </c>
      <c r="F28" s="348"/>
      <c r="G28" s="250"/>
      <c r="H28" s="250"/>
      <c r="I28" s="254"/>
      <c r="J28" s="12"/>
      <c r="K28" s="13"/>
      <c r="L28" s="13"/>
      <c r="M28" s="14"/>
      <c r="N28" s="12"/>
      <c r="O28" s="13">
        <v>1000</v>
      </c>
      <c r="P28" s="13"/>
      <c r="Q28" s="14">
        <v>1500</v>
      </c>
      <c r="R28" s="12"/>
      <c r="S28" s="13"/>
    </row>
    <row r="29" spans="1:19" s="4" customFormat="1" ht="15" customHeight="1" thickBot="1" x14ac:dyDescent="0.25">
      <c r="A29" s="300"/>
      <c r="B29" s="301"/>
      <c r="C29" s="306"/>
      <c r="D29" s="18"/>
      <c r="E29" s="18"/>
      <c r="F29" s="349"/>
      <c r="G29" s="251"/>
      <c r="H29" s="251"/>
      <c r="I29" s="256"/>
      <c r="J29" s="324"/>
      <c r="K29" s="16"/>
      <c r="L29" s="16"/>
      <c r="M29" s="17"/>
      <c r="N29" s="324"/>
      <c r="O29" s="16"/>
      <c r="P29" s="16"/>
      <c r="Q29" s="17"/>
      <c r="R29" s="324"/>
      <c r="S29" s="16"/>
    </row>
    <row r="30" spans="1:19" s="50" customFormat="1" ht="15" customHeight="1" x14ac:dyDescent="0.2">
      <c r="A30" s="289"/>
      <c r="B30" s="287" t="s">
        <v>335</v>
      </c>
      <c r="C30" s="317"/>
      <c r="D30" s="296">
        <f>SUM(D31:D33)</f>
        <v>15000</v>
      </c>
      <c r="E30" s="296">
        <f t="shared" ref="E30:I30" si="4">SUM(E31:E33)</f>
        <v>15000</v>
      </c>
      <c r="F30" s="296">
        <f t="shared" si="4"/>
        <v>0</v>
      </c>
      <c r="G30" s="296">
        <f t="shared" si="4"/>
        <v>0</v>
      </c>
      <c r="H30" s="296">
        <f t="shared" si="4"/>
        <v>0</v>
      </c>
      <c r="I30" s="296">
        <f t="shared" si="4"/>
        <v>0</v>
      </c>
      <c r="J30" s="423"/>
      <c r="K30" s="424"/>
      <c r="L30" s="424"/>
      <c r="M30" s="425"/>
      <c r="N30" s="423"/>
      <c r="O30" s="424"/>
      <c r="P30" s="424"/>
      <c r="Q30" s="425"/>
      <c r="R30" s="423"/>
      <c r="S30" s="424"/>
    </row>
    <row r="31" spans="1:19" s="4" customFormat="1" ht="15" customHeight="1" x14ac:dyDescent="0.2">
      <c r="A31" s="259"/>
      <c r="B31" s="258" t="s">
        <v>369</v>
      </c>
      <c r="C31" s="237"/>
      <c r="D31" s="8">
        <v>15000</v>
      </c>
      <c r="E31" s="8">
        <v>15000</v>
      </c>
      <c r="F31" s="348"/>
      <c r="G31" s="250"/>
      <c r="H31" s="250"/>
      <c r="I31" s="254"/>
      <c r="J31" s="12"/>
      <c r="K31" s="13"/>
      <c r="L31" s="13">
        <v>8000</v>
      </c>
      <c r="M31" s="14"/>
      <c r="N31" s="12">
        <v>7000</v>
      </c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/>
      <c r="C32" s="237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thickBot="1" x14ac:dyDescent="0.25">
      <c r="A33" s="300"/>
      <c r="B33" s="301"/>
      <c r="C33" s="306"/>
      <c r="D33" s="18"/>
      <c r="E33" s="18"/>
      <c r="F33" s="349"/>
      <c r="G33" s="251"/>
      <c r="H33" s="251"/>
      <c r="I33" s="256"/>
      <c r="J33" s="324"/>
      <c r="K33" s="16"/>
      <c r="L33" s="16"/>
      <c r="M33" s="17"/>
      <c r="N33" s="324"/>
      <c r="O33" s="16"/>
      <c r="P33" s="16"/>
      <c r="Q33" s="17"/>
      <c r="R33" s="324"/>
      <c r="S33" s="16"/>
    </row>
    <row r="34" spans="1:20" s="50" customFormat="1" ht="15" customHeight="1" x14ac:dyDescent="0.2">
      <c r="A34" s="289"/>
      <c r="B34" s="287" t="s">
        <v>336</v>
      </c>
      <c r="C34" s="317"/>
      <c r="D34" s="296">
        <f>SUM(D35:D37)</f>
        <v>0</v>
      </c>
      <c r="E34" s="296">
        <f t="shared" ref="E34:I34" si="5">SUM(E35:E37)</f>
        <v>0</v>
      </c>
      <c r="F34" s="296">
        <f t="shared" si="5"/>
        <v>0</v>
      </c>
      <c r="G34" s="296">
        <f t="shared" si="5"/>
        <v>0</v>
      </c>
      <c r="H34" s="296">
        <f t="shared" si="5"/>
        <v>0</v>
      </c>
      <c r="I34" s="296">
        <f t="shared" si="5"/>
        <v>0</v>
      </c>
      <c r="J34" s="414"/>
      <c r="K34" s="415"/>
      <c r="L34" s="415"/>
      <c r="M34" s="416"/>
      <c r="N34" s="414"/>
      <c r="O34" s="415"/>
      <c r="P34" s="415"/>
      <c r="Q34" s="416"/>
      <c r="R34" s="414"/>
      <c r="S34" s="415"/>
    </row>
    <row r="35" spans="1:20" s="4" customFormat="1" ht="15" customHeight="1" x14ac:dyDescent="0.2">
      <c r="A35" s="259"/>
      <c r="B35" s="258"/>
      <c r="C35" s="237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320"/>
      <c r="B36" s="321"/>
      <c r="C36" s="322"/>
      <c r="D36" s="323"/>
      <c r="E36" s="323"/>
      <c r="F36" s="353"/>
      <c r="G36" s="255"/>
      <c r="H36" s="255"/>
      <c r="I36" s="290"/>
      <c r="J36" s="324"/>
      <c r="K36" s="16"/>
      <c r="L36" s="16"/>
      <c r="M36" s="17"/>
      <c r="N36" s="324"/>
      <c r="O36" s="16"/>
      <c r="P36" s="16"/>
      <c r="Q36" s="17"/>
      <c r="R36" s="324"/>
      <c r="S36" s="16"/>
    </row>
    <row r="37" spans="1:20" s="4" customFormat="1" ht="15" customHeight="1" thickBot="1" x14ac:dyDescent="0.25">
      <c r="A37" s="300"/>
      <c r="B37" s="301"/>
      <c r="C37" s="306"/>
      <c r="D37" s="18"/>
      <c r="E37" s="18"/>
      <c r="F37" s="349"/>
      <c r="G37" s="251"/>
      <c r="H37" s="251"/>
      <c r="I37" s="256"/>
      <c r="J37" s="15"/>
      <c r="K37" s="412"/>
      <c r="L37" s="412"/>
      <c r="M37" s="413"/>
      <c r="N37" s="15"/>
      <c r="O37" s="412"/>
      <c r="P37" s="412"/>
      <c r="Q37" s="413"/>
      <c r="R37" s="15"/>
      <c r="S37" s="412"/>
    </row>
    <row r="38" spans="1:20" s="50" customFormat="1" ht="15" customHeight="1" x14ac:dyDescent="0.2">
      <c r="A38" s="289"/>
      <c r="B38" s="287" t="s">
        <v>337</v>
      </c>
      <c r="C38" s="317"/>
      <c r="D38" s="296">
        <f>SUM(D39:D41)</f>
        <v>0</v>
      </c>
      <c r="E38" s="296">
        <f t="shared" ref="E38:I38" si="6">SUM(E39:E41)</f>
        <v>0</v>
      </c>
      <c r="F38" s="296">
        <f t="shared" si="6"/>
        <v>0</v>
      </c>
      <c r="G38" s="296">
        <f t="shared" si="6"/>
        <v>0</v>
      </c>
      <c r="H38" s="296">
        <f t="shared" si="6"/>
        <v>0</v>
      </c>
      <c r="I38" s="296">
        <f t="shared" si="6"/>
        <v>0</v>
      </c>
      <c r="J38" s="426"/>
      <c r="K38" s="427"/>
      <c r="L38" s="427"/>
      <c r="M38" s="428"/>
      <c r="N38" s="426"/>
      <c r="O38" s="427"/>
      <c r="P38" s="427"/>
      <c r="Q38" s="428"/>
      <c r="R38" s="426"/>
      <c r="S38" s="427"/>
    </row>
    <row r="39" spans="1:20" s="4" customFormat="1" ht="15" customHeight="1" x14ac:dyDescent="0.2">
      <c r="A39" s="259"/>
      <c r="B39" s="258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320"/>
      <c r="B40" s="321"/>
      <c r="C40" s="322"/>
      <c r="D40" s="323"/>
      <c r="E40" s="323"/>
      <c r="F40" s="353"/>
      <c r="G40" s="255"/>
      <c r="H40" s="255"/>
      <c r="I40" s="290"/>
      <c r="J40" s="324"/>
      <c r="K40" s="16"/>
      <c r="L40" s="16"/>
      <c r="M40" s="17"/>
      <c r="N40" s="324"/>
      <c r="O40" s="16"/>
      <c r="P40" s="16"/>
      <c r="Q40" s="17"/>
      <c r="R40" s="324"/>
      <c r="S40" s="16"/>
    </row>
    <row r="41" spans="1:20" s="4" customFormat="1" ht="15" customHeight="1" thickBot="1" x14ac:dyDescent="0.25">
      <c r="A41" s="300"/>
      <c r="B41" s="301"/>
      <c r="C41" s="306"/>
      <c r="D41" s="18"/>
      <c r="E41" s="18"/>
      <c r="F41" s="349"/>
      <c r="G41" s="251"/>
      <c r="H41" s="251"/>
      <c r="I41" s="256"/>
      <c r="J41" s="324"/>
      <c r="K41" s="16"/>
      <c r="L41" s="16"/>
      <c r="M41" s="17"/>
      <c r="N41" s="324"/>
      <c r="O41" s="16"/>
      <c r="P41" s="16"/>
      <c r="Q41" s="17"/>
      <c r="R41" s="324"/>
      <c r="S41" s="16"/>
    </row>
    <row r="42" spans="1:20" s="218" customFormat="1" ht="15.75" thickBot="1" x14ac:dyDescent="0.3">
      <c r="A42" s="341"/>
      <c r="B42" s="342"/>
      <c r="C42" s="343"/>
      <c r="D42" s="291"/>
      <c r="E42" s="291"/>
      <c r="F42" s="351"/>
      <c r="G42" s="328"/>
      <c r="H42" s="344"/>
      <c r="I42" s="345"/>
      <c r="J42" s="409"/>
      <c r="K42" s="410"/>
      <c r="L42" s="410"/>
      <c r="M42" s="411"/>
      <c r="N42" s="409"/>
      <c r="O42" s="410"/>
      <c r="P42" s="410"/>
      <c r="Q42" s="411"/>
      <c r="R42" s="409"/>
      <c r="S42" s="410"/>
      <c r="T42" s="4"/>
    </row>
    <row r="43" spans="1:20" s="3" customFormat="1" ht="22.5" customHeight="1" thickBot="1" x14ac:dyDescent="0.3">
      <c r="A43" s="38"/>
      <c r="B43" s="38"/>
      <c r="C43" s="239"/>
      <c r="D43" s="39">
        <f>SUM(D8,D12,D19,D26,D30,D34,D38)</f>
        <v>34000</v>
      </c>
      <c r="E43" s="39">
        <f t="shared" ref="E43:I43" si="7">SUM(E8,E12,E19,E26,E30,E34,E38)</f>
        <v>34000</v>
      </c>
      <c r="F43" s="352">
        <f t="shared" si="7"/>
        <v>0</v>
      </c>
      <c r="G43" s="252">
        <f t="shared" si="7"/>
        <v>0</v>
      </c>
      <c r="H43" s="252">
        <f t="shared" si="7"/>
        <v>0</v>
      </c>
      <c r="I43" s="252">
        <f t="shared" si="7"/>
        <v>0</v>
      </c>
      <c r="J43" s="43">
        <f t="shared" ref="J43:S43" si="8">SUM(J8:J42)</f>
        <v>0</v>
      </c>
      <c r="K43" s="44">
        <f t="shared" si="8"/>
        <v>0</v>
      </c>
      <c r="L43" s="44">
        <f t="shared" si="8"/>
        <v>22000</v>
      </c>
      <c r="M43" s="44">
        <f t="shared" si="8"/>
        <v>0</v>
      </c>
      <c r="N43" s="44">
        <f t="shared" si="8"/>
        <v>7000</v>
      </c>
      <c r="O43" s="44">
        <f t="shared" si="8"/>
        <v>2000</v>
      </c>
      <c r="P43" s="44">
        <f t="shared" si="8"/>
        <v>1500</v>
      </c>
      <c r="Q43" s="44">
        <f t="shared" si="8"/>
        <v>1500</v>
      </c>
      <c r="R43" s="44">
        <f t="shared" si="8"/>
        <v>0</v>
      </c>
      <c r="S43" s="44">
        <f t="shared" si="8"/>
        <v>0</v>
      </c>
      <c r="T43" s="5"/>
    </row>
    <row r="44" spans="1:20" x14ac:dyDescent="0.25">
      <c r="A44" s="19"/>
      <c r="B44" s="19"/>
      <c r="C44" s="234"/>
      <c r="D44" s="478" t="s">
        <v>27</v>
      </c>
      <c r="E44" s="478"/>
      <c r="F44" s="478"/>
      <c r="G44" s="479" t="s">
        <v>28</v>
      </c>
      <c r="H44" s="480"/>
      <c r="I44" s="481"/>
      <c r="J44" s="45"/>
      <c r="K44" s="46"/>
      <c r="L44" s="46"/>
      <c r="M44" s="46"/>
      <c r="N44" s="46"/>
      <c r="O44" s="46"/>
      <c r="P44" s="46"/>
      <c r="Q44" s="46"/>
      <c r="R44" s="46"/>
      <c r="S44" s="46"/>
    </row>
  </sheetData>
  <sheetProtection password="8645" sheet="1" objects="1" scenarios="1" insertRows="0" deleteRows="0" selectLockedCells="1"/>
  <mergeCells count="9">
    <mergeCell ref="D44:F44"/>
    <mergeCell ref="G44:I44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view="pageLayout" zoomScaleNormal="60" workbookViewId="0">
      <selection activeCell="E14" sqref="E14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Look Up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SUMMARY!A17</f>
        <v>Education &amp; Community Engagement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57" t="s">
        <v>28</v>
      </c>
      <c r="H6" s="458"/>
      <c r="I6" s="459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338</v>
      </c>
      <c r="C8" s="335"/>
      <c r="D8" s="293">
        <f>SUM(D9:D11)</f>
        <v>0</v>
      </c>
      <c r="E8" s="293">
        <f t="shared" ref="E8:I8" si="0">SUM(E9:E11)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186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187</v>
      </c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thickBot="1" x14ac:dyDescent="0.25">
      <c r="A11" s="300"/>
      <c r="B11" s="301"/>
      <c r="C11" s="306"/>
      <c r="D11" s="18"/>
      <c r="E11" s="18"/>
      <c r="F11" s="349"/>
      <c r="G11" s="251"/>
      <c r="H11" s="251"/>
      <c r="I11" s="256"/>
      <c r="J11" s="324"/>
      <c r="K11" s="16"/>
      <c r="L11" s="16"/>
      <c r="M11" s="17"/>
      <c r="N11" s="324"/>
      <c r="O11" s="16"/>
      <c r="P11" s="16"/>
      <c r="Q11" s="17"/>
      <c r="R11" s="324"/>
      <c r="S11" s="16"/>
    </row>
    <row r="12" spans="1:19" s="50" customFormat="1" ht="15" customHeight="1" x14ac:dyDescent="0.2">
      <c r="A12" s="289"/>
      <c r="B12" s="287" t="s">
        <v>339</v>
      </c>
      <c r="C12" s="317"/>
      <c r="D12" s="296">
        <f>SUM(D13:D16)</f>
        <v>0</v>
      </c>
      <c r="E12" s="296">
        <f t="shared" ref="E12:I12" si="1">SUM(E13:E16)</f>
        <v>0</v>
      </c>
      <c r="F12" s="296">
        <f t="shared" si="1"/>
        <v>0</v>
      </c>
      <c r="G12" s="296">
        <f t="shared" si="1"/>
        <v>0</v>
      </c>
      <c r="H12" s="296">
        <f t="shared" si="1"/>
        <v>0</v>
      </c>
      <c r="I12" s="296">
        <f t="shared" si="1"/>
        <v>0</v>
      </c>
      <c r="J12" s="414"/>
      <c r="K12" s="415"/>
      <c r="L12" s="415"/>
      <c r="M12" s="416"/>
      <c r="N12" s="414"/>
      <c r="O12" s="415"/>
      <c r="P12" s="415"/>
      <c r="Q12" s="416"/>
      <c r="R12" s="414"/>
      <c r="S12" s="415"/>
    </row>
    <row r="13" spans="1:19" s="4" customFormat="1" ht="15" customHeight="1" x14ac:dyDescent="0.2">
      <c r="A13" s="259"/>
      <c r="B13" s="258" t="s">
        <v>246</v>
      </c>
      <c r="C13" s="237"/>
      <c r="D13" s="8"/>
      <c r="E13" s="8"/>
      <c r="F13" s="348"/>
      <c r="G13" s="250"/>
      <c r="H13" s="250"/>
      <c r="I13" s="254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259"/>
      <c r="B14" s="258" t="s">
        <v>247</v>
      </c>
      <c r="C14" s="237"/>
      <c r="D14" s="8"/>
      <c r="E14" s="8"/>
      <c r="F14" s="348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 t="s">
        <v>248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thickBot="1" x14ac:dyDescent="0.25">
      <c r="A16" s="300"/>
      <c r="B16" s="301"/>
      <c r="C16" s="306"/>
      <c r="D16" s="18"/>
      <c r="E16" s="18"/>
      <c r="F16" s="349"/>
      <c r="G16" s="251"/>
      <c r="H16" s="251"/>
      <c r="I16" s="256"/>
      <c r="J16" s="324"/>
      <c r="K16" s="16"/>
      <c r="L16" s="16"/>
      <c r="M16" s="17"/>
      <c r="N16" s="324"/>
      <c r="O16" s="16"/>
      <c r="P16" s="16"/>
      <c r="Q16" s="17"/>
      <c r="R16" s="324"/>
      <c r="S16" s="16"/>
    </row>
    <row r="17" spans="1:19" s="50" customFormat="1" ht="15" customHeight="1" x14ac:dyDescent="0.2">
      <c r="A17" s="289"/>
      <c r="B17" s="287" t="s">
        <v>340</v>
      </c>
      <c r="C17" s="317"/>
      <c r="D17" s="296">
        <f>SUM(D18:D22)</f>
        <v>0</v>
      </c>
      <c r="E17" s="296">
        <f t="shared" ref="E17:I17" si="2">SUM(E18:E22)</f>
        <v>0</v>
      </c>
      <c r="F17" s="296">
        <f t="shared" si="2"/>
        <v>0</v>
      </c>
      <c r="G17" s="296">
        <f t="shared" si="2"/>
        <v>0</v>
      </c>
      <c r="H17" s="296">
        <f t="shared" si="2"/>
        <v>0</v>
      </c>
      <c r="I17" s="296">
        <f t="shared" si="2"/>
        <v>0</v>
      </c>
      <c r="J17" s="414"/>
      <c r="K17" s="415"/>
      <c r="L17" s="415"/>
      <c r="M17" s="416"/>
      <c r="N17" s="414"/>
      <c r="O17" s="415"/>
      <c r="P17" s="415"/>
      <c r="Q17" s="416"/>
      <c r="R17" s="414"/>
      <c r="S17" s="415"/>
    </row>
    <row r="18" spans="1:19" s="4" customFormat="1" ht="15" customHeight="1" x14ac:dyDescent="0.2">
      <c r="A18" s="259"/>
      <c r="B18" s="258" t="s">
        <v>348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349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320"/>
      <c r="B20" s="321" t="s">
        <v>350</v>
      </c>
      <c r="C20" s="322"/>
      <c r="D20" s="323"/>
      <c r="E20" s="323"/>
      <c r="F20" s="353"/>
      <c r="G20" s="255"/>
      <c r="H20" s="255"/>
      <c r="I20" s="290"/>
      <c r="J20" s="324"/>
      <c r="K20" s="16"/>
      <c r="L20" s="16"/>
      <c r="M20" s="17"/>
      <c r="N20" s="324"/>
      <c r="O20" s="16"/>
      <c r="P20" s="16"/>
      <c r="Q20" s="17"/>
      <c r="R20" s="324"/>
      <c r="S20" s="16"/>
    </row>
    <row r="21" spans="1:19" s="4" customFormat="1" ht="15" customHeight="1" x14ac:dyDescent="0.2">
      <c r="A21" s="320"/>
      <c r="B21" s="321" t="s">
        <v>351</v>
      </c>
      <c r="C21" s="322"/>
      <c r="D21" s="323"/>
      <c r="E21" s="323"/>
      <c r="F21" s="353"/>
      <c r="G21" s="255"/>
      <c r="H21" s="255"/>
      <c r="I21" s="290"/>
      <c r="J21" s="324"/>
      <c r="K21" s="16"/>
      <c r="L21" s="16"/>
      <c r="M21" s="17"/>
      <c r="N21" s="324"/>
      <c r="O21" s="16"/>
      <c r="P21" s="16"/>
      <c r="Q21" s="17"/>
      <c r="R21" s="324"/>
      <c r="S21" s="16"/>
    </row>
    <row r="22" spans="1:19" s="4" customFormat="1" ht="15" customHeight="1" thickBot="1" x14ac:dyDescent="0.25">
      <c r="A22" s="300"/>
      <c r="B22" s="301"/>
      <c r="C22" s="306"/>
      <c r="D22" s="18"/>
      <c r="E22" s="18"/>
      <c r="F22" s="349"/>
      <c r="G22" s="251"/>
      <c r="H22" s="251"/>
      <c r="I22" s="256"/>
      <c r="J22" s="324"/>
      <c r="K22" s="16"/>
      <c r="L22" s="16"/>
      <c r="M22" s="17"/>
      <c r="N22" s="324"/>
      <c r="O22" s="16"/>
      <c r="P22" s="16"/>
      <c r="Q22" s="17"/>
      <c r="R22" s="324"/>
      <c r="S22" s="16"/>
    </row>
    <row r="23" spans="1:19" s="50" customFormat="1" ht="15" customHeight="1" x14ac:dyDescent="0.2">
      <c r="A23" s="289"/>
      <c r="B23" s="287" t="s">
        <v>341</v>
      </c>
      <c r="C23" s="317"/>
      <c r="D23" s="296">
        <f>SUM(D24:D29)</f>
        <v>0</v>
      </c>
      <c r="E23" s="296">
        <f t="shared" ref="E23:I23" si="3">SUM(E24:E29)</f>
        <v>0</v>
      </c>
      <c r="F23" s="296">
        <f t="shared" si="3"/>
        <v>0</v>
      </c>
      <c r="G23" s="296">
        <f t="shared" si="3"/>
        <v>0</v>
      </c>
      <c r="H23" s="296">
        <f t="shared" si="3"/>
        <v>0</v>
      </c>
      <c r="I23" s="296">
        <f t="shared" si="3"/>
        <v>0</v>
      </c>
      <c r="J23" s="423"/>
      <c r="K23" s="424"/>
      <c r="L23" s="424"/>
      <c r="M23" s="425"/>
      <c r="N23" s="423"/>
      <c r="O23" s="424"/>
      <c r="P23" s="424"/>
      <c r="Q23" s="425"/>
      <c r="R23" s="423"/>
      <c r="S23" s="424"/>
    </row>
    <row r="24" spans="1:19" s="4" customFormat="1" ht="15" customHeight="1" x14ac:dyDescent="0.2">
      <c r="A24" s="259"/>
      <c r="B24" s="258" t="s">
        <v>343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60"/>
      <c r="B25" s="258" t="s">
        <v>344</v>
      </c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345</v>
      </c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 t="s">
        <v>346</v>
      </c>
      <c r="C27" s="237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429"/>
      <c r="B28" s="321" t="s">
        <v>347</v>
      </c>
      <c r="C28" s="322"/>
      <c r="D28" s="323"/>
      <c r="E28" s="323"/>
      <c r="F28" s="353"/>
      <c r="G28" s="255"/>
      <c r="H28" s="255"/>
      <c r="I28" s="290"/>
      <c r="J28" s="324"/>
      <c r="K28" s="16"/>
      <c r="L28" s="16"/>
      <c r="M28" s="17"/>
      <c r="N28" s="324"/>
      <c r="O28" s="16"/>
      <c r="P28" s="16"/>
      <c r="Q28" s="17"/>
      <c r="R28" s="324"/>
      <c r="S28" s="16"/>
    </row>
    <row r="29" spans="1:19" s="4" customFormat="1" ht="15" customHeight="1" thickBot="1" x14ac:dyDescent="0.25">
      <c r="A29" s="300"/>
      <c r="B29" s="301"/>
      <c r="C29" s="306"/>
      <c r="D29" s="18"/>
      <c r="E29" s="18"/>
      <c r="F29" s="349"/>
      <c r="G29" s="251"/>
      <c r="H29" s="251"/>
      <c r="I29" s="256"/>
      <c r="J29" s="324"/>
      <c r="K29" s="16"/>
      <c r="L29" s="16"/>
      <c r="M29" s="17"/>
      <c r="N29" s="324"/>
      <c r="O29" s="16"/>
      <c r="P29" s="16"/>
      <c r="Q29" s="17"/>
      <c r="R29" s="324"/>
      <c r="S29" s="16"/>
    </row>
    <row r="30" spans="1:19" s="50" customFormat="1" ht="15" customHeight="1" x14ac:dyDescent="0.2">
      <c r="A30" s="289"/>
      <c r="B30" s="287" t="s">
        <v>342</v>
      </c>
      <c r="C30" s="317"/>
      <c r="D30" s="296">
        <f>SUM(D31:D35)</f>
        <v>0</v>
      </c>
      <c r="E30" s="296">
        <f t="shared" ref="E30:I30" si="4">SUM(E31:E35)</f>
        <v>0</v>
      </c>
      <c r="F30" s="296">
        <f t="shared" si="4"/>
        <v>0</v>
      </c>
      <c r="G30" s="296">
        <f t="shared" si="4"/>
        <v>0</v>
      </c>
      <c r="H30" s="296">
        <f t="shared" si="4"/>
        <v>0</v>
      </c>
      <c r="I30" s="296">
        <f t="shared" si="4"/>
        <v>0</v>
      </c>
      <c r="J30" s="423"/>
      <c r="K30" s="424"/>
      <c r="L30" s="424"/>
      <c r="M30" s="425"/>
      <c r="N30" s="423"/>
      <c r="O30" s="424"/>
      <c r="P30" s="424"/>
      <c r="Q30" s="425"/>
      <c r="R30" s="423"/>
      <c r="S30" s="424"/>
    </row>
    <row r="31" spans="1:19" s="4" customFormat="1" ht="15" customHeight="1" x14ac:dyDescent="0.2">
      <c r="A31" s="260"/>
      <c r="B31" s="258" t="s">
        <v>352</v>
      </c>
      <c r="C31" s="237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 t="s">
        <v>353</v>
      </c>
      <c r="C32" s="237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258" t="s">
        <v>354</v>
      </c>
      <c r="C33" s="237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60"/>
      <c r="B34" s="258"/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thickBot="1" x14ac:dyDescent="0.25">
      <c r="A35" s="300"/>
      <c r="B35" s="301"/>
      <c r="C35" s="306"/>
      <c r="D35" s="18"/>
      <c r="E35" s="18"/>
      <c r="F35" s="349"/>
      <c r="G35" s="251"/>
      <c r="H35" s="251"/>
      <c r="I35" s="256"/>
      <c r="J35" s="15"/>
      <c r="K35" s="412"/>
      <c r="L35" s="412"/>
      <c r="M35" s="413"/>
      <c r="N35" s="15"/>
      <c r="O35" s="412"/>
      <c r="P35" s="412"/>
      <c r="Q35" s="413"/>
      <c r="R35" s="15"/>
      <c r="S35" s="412"/>
    </row>
    <row r="36" spans="1:20" s="4" customFormat="1" ht="15" customHeight="1" x14ac:dyDescent="0.2">
      <c r="A36" s="266"/>
      <c r="B36" s="265"/>
      <c r="C36" s="245"/>
      <c r="D36" s="232"/>
      <c r="E36" s="232"/>
      <c r="F36" s="347"/>
      <c r="G36" s="249"/>
      <c r="H36" s="249"/>
      <c r="I36" s="253"/>
      <c r="J36" s="9"/>
      <c r="K36" s="10"/>
      <c r="L36" s="10"/>
      <c r="M36" s="11"/>
      <c r="N36" s="9"/>
      <c r="O36" s="10"/>
      <c r="P36" s="10"/>
      <c r="Q36" s="11"/>
      <c r="R36" s="9"/>
      <c r="S36" s="10"/>
    </row>
    <row r="37" spans="1:20" s="4" customFormat="1" ht="15" customHeight="1" x14ac:dyDescent="0.2">
      <c r="A37" s="259"/>
      <c r="B37" s="258"/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/>
      <c r="C40" s="237"/>
      <c r="D40" s="8"/>
      <c r="E40" s="8"/>
      <c r="F40" s="348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8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258"/>
      <c r="C43" s="237"/>
      <c r="D43" s="8"/>
      <c r="E43" s="8"/>
      <c r="F43" s="348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218" customFormat="1" ht="15.75" thickBot="1" x14ac:dyDescent="0.3">
      <c r="A44" s="261"/>
      <c r="B44" s="233"/>
      <c r="C44" s="246"/>
      <c r="D44" s="18"/>
      <c r="E44" s="18"/>
      <c r="F44" s="353"/>
      <c r="G44" s="255"/>
      <c r="H44" s="251"/>
      <c r="I44" s="256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 x14ac:dyDescent="0.3">
      <c r="A45" s="38"/>
      <c r="B45" s="38"/>
      <c r="C45" s="239"/>
      <c r="D45" s="39">
        <f t="shared" ref="D45:I45" si="5">SUM(D8,D12,D17,D23,D30)</f>
        <v>0</v>
      </c>
      <c r="E45" s="39">
        <f t="shared" si="5"/>
        <v>0</v>
      </c>
      <c r="F45" s="404">
        <f t="shared" si="5"/>
        <v>0</v>
      </c>
      <c r="G45" s="252">
        <f t="shared" si="5"/>
        <v>0</v>
      </c>
      <c r="H45" s="252">
        <f t="shared" si="5"/>
        <v>0</v>
      </c>
      <c r="I45" s="252">
        <f t="shared" si="5"/>
        <v>0</v>
      </c>
      <c r="J45" s="43">
        <f t="shared" ref="J45:S45" si="6">SUM(J8:J44)</f>
        <v>0</v>
      </c>
      <c r="K45" s="44">
        <f t="shared" si="6"/>
        <v>0</v>
      </c>
      <c r="L45" s="44">
        <f t="shared" si="6"/>
        <v>0</v>
      </c>
      <c r="M45" s="44">
        <f t="shared" si="6"/>
        <v>0</v>
      </c>
      <c r="N45" s="44">
        <f t="shared" si="6"/>
        <v>0</v>
      </c>
      <c r="O45" s="44">
        <f t="shared" si="6"/>
        <v>0</v>
      </c>
      <c r="P45" s="44">
        <f t="shared" si="6"/>
        <v>0</v>
      </c>
      <c r="Q45" s="44">
        <f t="shared" si="6"/>
        <v>0</v>
      </c>
      <c r="R45" s="44">
        <f t="shared" si="6"/>
        <v>0</v>
      </c>
      <c r="S45" s="44">
        <f t="shared" si="6"/>
        <v>0</v>
      </c>
      <c r="T45" s="5"/>
    </row>
    <row r="46" spans="1:20" x14ac:dyDescent="0.25">
      <c r="A46" s="19"/>
      <c r="B46" s="19"/>
      <c r="C46" s="234"/>
      <c r="D46" s="478" t="s">
        <v>27</v>
      </c>
      <c r="E46" s="478"/>
      <c r="F46" s="478"/>
      <c r="G46" s="479" t="s">
        <v>28</v>
      </c>
      <c r="H46" s="480"/>
      <c r="I46" s="481"/>
      <c r="J46" s="45"/>
      <c r="K46" s="46"/>
      <c r="L46" s="46"/>
      <c r="M46" s="46"/>
      <c r="N46" s="46"/>
      <c r="O46" s="46"/>
      <c r="P46" s="46"/>
      <c r="Q46" s="46"/>
      <c r="R46" s="46"/>
      <c r="S46" s="46"/>
    </row>
  </sheetData>
  <sheetProtection password="F985" sheet="1" objects="1" scenarios="1"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view="pageLayout" topLeftCell="A4" zoomScaleNormal="60" workbookViewId="0">
      <selection activeCell="B32" sqref="B32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Look Up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339"/>
      <c r="K4" s="340"/>
      <c r="L4" s="340"/>
      <c r="M4" s="340"/>
      <c r="N4" s="340"/>
      <c r="O4" s="340"/>
      <c r="P4" s="340"/>
      <c r="Q4" s="340"/>
      <c r="R4" s="340"/>
      <c r="S4" s="340"/>
    </row>
    <row r="5" spans="1:19" x14ac:dyDescent="0.25">
      <c r="A5" s="19"/>
      <c r="B5" s="20"/>
      <c r="C5" s="241" t="str">
        <f>SUMMARY!A17</f>
        <v>Education &amp; Community Engagement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57" t="s">
        <v>28</v>
      </c>
      <c r="H6" s="458"/>
      <c r="I6" s="459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356</v>
      </c>
      <c r="C8" s="335"/>
      <c r="D8" s="293">
        <f>SUM(D9:D11)</f>
        <v>0</v>
      </c>
      <c r="E8" s="293">
        <f t="shared" ref="E8:I8" si="0">SUM(E9:E11)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/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/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thickBot="1" x14ac:dyDescent="0.25">
      <c r="A11" s="300"/>
      <c r="B11" s="301"/>
      <c r="C11" s="306"/>
      <c r="D11" s="18"/>
      <c r="E11" s="18"/>
      <c r="F11" s="349"/>
      <c r="G11" s="251"/>
      <c r="H11" s="251"/>
      <c r="I11" s="256"/>
      <c r="J11" s="324"/>
      <c r="K11" s="16"/>
      <c r="L11" s="16"/>
      <c r="M11" s="17"/>
      <c r="N11" s="324"/>
      <c r="O11" s="16"/>
      <c r="P11" s="16"/>
      <c r="Q11" s="17"/>
      <c r="R11" s="324"/>
      <c r="S11" s="16"/>
    </row>
    <row r="12" spans="1:19" s="50" customFormat="1" ht="15" customHeight="1" x14ac:dyDescent="0.2">
      <c r="A12" s="289"/>
      <c r="B12" s="287" t="s">
        <v>357</v>
      </c>
      <c r="C12" s="317"/>
      <c r="D12" s="296">
        <f>SUM(D13:D16)</f>
        <v>0</v>
      </c>
      <c r="E12" s="296">
        <f t="shared" ref="E12:I12" si="1">SUM(E13:E16)</f>
        <v>0</v>
      </c>
      <c r="F12" s="296">
        <f t="shared" si="1"/>
        <v>0</v>
      </c>
      <c r="G12" s="296">
        <f t="shared" si="1"/>
        <v>0</v>
      </c>
      <c r="H12" s="296">
        <f t="shared" si="1"/>
        <v>0</v>
      </c>
      <c r="I12" s="296">
        <f t="shared" si="1"/>
        <v>0</v>
      </c>
      <c r="J12" s="414"/>
      <c r="K12" s="415"/>
      <c r="L12" s="415"/>
      <c r="M12" s="416"/>
      <c r="N12" s="414"/>
      <c r="O12" s="415"/>
      <c r="P12" s="415"/>
      <c r="Q12" s="416"/>
      <c r="R12" s="414"/>
      <c r="S12" s="415"/>
    </row>
    <row r="13" spans="1:19" s="4" customFormat="1" ht="15" customHeight="1" x14ac:dyDescent="0.2">
      <c r="A13" s="259"/>
      <c r="B13" s="258"/>
      <c r="C13" s="237"/>
      <c r="D13" s="8"/>
      <c r="E13" s="8"/>
      <c r="F13" s="348"/>
      <c r="G13" s="250"/>
      <c r="H13" s="250"/>
      <c r="I13" s="254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259"/>
      <c r="B14" s="258"/>
      <c r="C14" s="237"/>
      <c r="D14" s="8"/>
      <c r="E14" s="8"/>
      <c r="F14" s="348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/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thickBot="1" x14ac:dyDescent="0.25">
      <c r="A16" s="300"/>
      <c r="B16" s="301"/>
      <c r="C16" s="306"/>
      <c r="D16" s="18"/>
      <c r="E16" s="18"/>
      <c r="F16" s="349"/>
      <c r="G16" s="251"/>
      <c r="H16" s="251"/>
      <c r="I16" s="256"/>
      <c r="J16" s="324"/>
      <c r="K16" s="16"/>
      <c r="L16" s="16"/>
      <c r="M16" s="17"/>
      <c r="N16" s="324"/>
      <c r="O16" s="16"/>
      <c r="P16" s="16"/>
      <c r="Q16" s="17"/>
      <c r="R16" s="324"/>
      <c r="S16" s="16"/>
    </row>
    <row r="17" spans="1:19" s="50" customFormat="1" ht="15" customHeight="1" x14ac:dyDescent="0.2">
      <c r="A17" s="289"/>
      <c r="B17" s="287" t="s">
        <v>358</v>
      </c>
      <c r="C17" s="317"/>
      <c r="D17" s="296">
        <f>SUM(D18:D22)</f>
        <v>0</v>
      </c>
      <c r="E17" s="296">
        <f t="shared" ref="E17:I17" si="2">SUM(E18:E22)</f>
        <v>0</v>
      </c>
      <c r="F17" s="296">
        <f t="shared" si="2"/>
        <v>0</v>
      </c>
      <c r="G17" s="296">
        <f t="shared" si="2"/>
        <v>0</v>
      </c>
      <c r="H17" s="296">
        <f t="shared" si="2"/>
        <v>0</v>
      </c>
      <c r="I17" s="296">
        <f t="shared" si="2"/>
        <v>0</v>
      </c>
      <c r="J17" s="414"/>
      <c r="K17" s="415"/>
      <c r="L17" s="415"/>
      <c r="M17" s="416"/>
      <c r="N17" s="414"/>
      <c r="O17" s="415"/>
      <c r="P17" s="415"/>
      <c r="Q17" s="416"/>
      <c r="R17" s="414"/>
      <c r="S17" s="415"/>
    </row>
    <row r="18" spans="1:19" s="4" customFormat="1" ht="15" customHeight="1" x14ac:dyDescent="0.2">
      <c r="A18" s="259"/>
      <c r="B18" s="258"/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/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320"/>
      <c r="B20" s="321"/>
      <c r="C20" s="322"/>
      <c r="D20" s="323"/>
      <c r="E20" s="323"/>
      <c r="F20" s="353"/>
      <c r="G20" s="255"/>
      <c r="H20" s="255"/>
      <c r="I20" s="290"/>
      <c r="J20" s="324"/>
      <c r="K20" s="16"/>
      <c r="L20" s="16"/>
      <c r="M20" s="17"/>
      <c r="N20" s="324"/>
      <c r="O20" s="16"/>
      <c r="P20" s="16"/>
      <c r="Q20" s="17"/>
      <c r="R20" s="324"/>
      <c r="S20" s="16"/>
    </row>
    <row r="21" spans="1:19" s="4" customFormat="1" ht="15" customHeight="1" x14ac:dyDescent="0.2">
      <c r="A21" s="320"/>
      <c r="B21" s="321"/>
      <c r="C21" s="322"/>
      <c r="D21" s="323"/>
      <c r="E21" s="323"/>
      <c r="F21" s="353"/>
      <c r="G21" s="255"/>
      <c r="H21" s="255"/>
      <c r="I21" s="290"/>
      <c r="J21" s="324"/>
      <c r="K21" s="16"/>
      <c r="L21" s="16"/>
      <c r="M21" s="17"/>
      <c r="N21" s="324"/>
      <c r="O21" s="16"/>
      <c r="P21" s="16"/>
      <c r="Q21" s="17"/>
      <c r="R21" s="324"/>
      <c r="S21" s="16"/>
    </row>
    <row r="22" spans="1:19" s="4" customFormat="1" ht="15" customHeight="1" thickBot="1" x14ac:dyDescent="0.25">
      <c r="A22" s="300"/>
      <c r="B22" s="301"/>
      <c r="C22" s="306"/>
      <c r="D22" s="18"/>
      <c r="E22" s="18"/>
      <c r="F22" s="349"/>
      <c r="G22" s="251"/>
      <c r="H22" s="251"/>
      <c r="I22" s="256"/>
      <c r="J22" s="324"/>
      <c r="K22" s="16"/>
      <c r="L22" s="16"/>
      <c r="M22" s="17"/>
      <c r="N22" s="324"/>
      <c r="O22" s="16"/>
      <c r="P22" s="16"/>
      <c r="Q22" s="17"/>
      <c r="R22" s="324"/>
      <c r="S22" s="16"/>
    </row>
    <row r="23" spans="1:19" s="50" customFormat="1" ht="15" customHeight="1" x14ac:dyDescent="0.2">
      <c r="A23" s="289"/>
      <c r="B23" s="287" t="s">
        <v>359</v>
      </c>
      <c r="C23" s="317"/>
      <c r="D23" s="296">
        <f>SUM(D24:D29)</f>
        <v>0</v>
      </c>
      <c r="E23" s="296">
        <f t="shared" ref="E23:I23" si="3">SUM(E24:E29)</f>
        <v>0</v>
      </c>
      <c r="F23" s="296">
        <f t="shared" si="3"/>
        <v>0</v>
      </c>
      <c r="G23" s="296">
        <f t="shared" si="3"/>
        <v>0</v>
      </c>
      <c r="H23" s="296">
        <f t="shared" si="3"/>
        <v>0</v>
      </c>
      <c r="I23" s="296">
        <f t="shared" si="3"/>
        <v>0</v>
      </c>
      <c r="J23" s="423"/>
      <c r="K23" s="424"/>
      <c r="L23" s="424"/>
      <c r="M23" s="425"/>
      <c r="N23" s="423"/>
      <c r="O23" s="424"/>
      <c r="P23" s="424"/>
      <c r="Q23" s="425"/>
      <c r="R23" s="423"/>
      <c r="S23" s="424"/>
    </row>
    <row r="24" spans="1:19" s="4" customFormat="1" ht="15" customHeight="1" x14ac:dyDescent="0.2">
      <c r="A24" s="259"/>
      <c r="B24" s="258"/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60"/>
      <c r="B25" s="258"/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/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/>
      <c r="C27" s="237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429"/>
      <c r="B28" s="321"/>
      <c r="C28" s="322"/>
      <c r="D28" s="323"/>
      <c r="E28" s="323"/>
      <c r="F28" s="353"/>
      <c r="G28" s="255"/>
      <c r="H28" s="255"/>
      <c r="I28" s="290"/>
      <c r="J28" s="324"/>
      <c r="K28" s="16"/>
      <c r="L28" s="16"/>
      <c r="M28" s="17"/>
      <c r="N28" s="324"/>
      <c r="O28" s="16"/>
      <c r="P28" s="16"/>
      <c r="Q28" s="17"/>
      <c r="R28" s="324"/>
      <c r="S28" s="16"/>
    </row>
    <row r="29" spans="1:19" s="4" customFormat="1" ht="15" customHeight="1" thickBot="1" x14ac:dyDescent="0.25">
      <c r="A29" s="300"/>
      <c r="B29" s="301"/>
      <c r="C29" s="306"/>
      <c r="D29" s="18"/>
      <c r="E29" s="18"/>
      <c r="F29" s="349"/>
      <c r="G29" s="251"/>
      <c r="H29" s="251"/>
      <c r="I29" s="256"/>
      <c r="J29" s="324"/>
      <c r="K29" s="16"/>
      <c r="L29" s="16"/>
      <c r="M29" s="17"/>
      <c r="N29" s="324"/>
      <c r="O29" s="16"/>
      <c r="P29" s="16"/>
      <c r="Q29" s="17"/>
      <c r="R29" s="324"/>
      <c r="S29" s="16"/>
    </row>
    <row r="30" spans="1:19" s="50" customFormat="1" ht="15" customHeight="1" x14ac:dyDescent="0.2">
      <c r="A30" s="289"/>
      <c r="B30" s="287" t="s">
        <v>360</v>
      </c>
      <c r="C30" s="317"/>
      <c r="D30" s="296">
        <f>SUM(D31:D35)</f>
        <v>0</v>
      </c>
      <c r="E30" s="296">
        <f t="shared" ref="E30:I30" si="4">SUM(E31:E35)</f>
        <v>0</v>
      </c>
      <c r="F30" s="296">
        <f t="shared" si="4"/>
        <v>0</v>
      </c>
      <c r="G30" s="296">
        <f t="shared" si="4"/>
        <v>0</v>
      </c>
      <c r="H30" s="296">
        <f t="shared" si="4"/>
        <v>0</v>
      </c>
      <c r="I30" s="296">
        <f t="shared" si="4"/>
        <v>0</v>
      </c>
      <c r="J30" s="423"/>
      <c r="K30" s="424"/>
      <c r="L30" s="424"/>
      <c r="M30" s="425"/>
      <c r="N30" s="423"/>
      <c r="O30" s="424"/>
      <c r="P30" s="424"/>
      <c r="Q30" s="425"/>
      <c r="R30" s="423"/>
      <c r="S30" s="424"/>
    </row>
    <row r="31" spans="1:19" s="4" customFormat="1" ht="15" customHeight="1" x14ac:dyDescent="0.2">
      <c r="A31" s="260"/>
      <c r="B31" s="258"/>
      <c r="C31" s="237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/>
      <c r="C32" s="237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258"/>
      <c r="C33" s="237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60"/>
      <c r="B34" s="258"/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thickBot="1" x14ac:dyDescent="0.25">
      <c r="A35" s="300"/>
      <c r="B35" s="301"/>
      <c r="C35" s="306"/>
      <c r="D35" s="18"/>
      <c r="E35" s="18"/>
      <c r="F35" s="349"/>
      <c r="G35" s="251"/>
      <c r="H35" s="251"/>
      <c r="I35" s="256"/>
      <c r="J35" s="15"/>
      <c r="K35" s="412"/>
      <c r="L35" s="412"/>
      <c r="M35" s="413"/>
      <c r="N35" s="15"/>
      <c r="O35" s="412"/>
      <c r="P35" s="412"/>
      <c r="Q35" s="413"/>
      <c r="R35" s="15"/>
      <c r="S35" s="412"/>
    </row>
    <row r="36" spans="1:20" s="4" customFormat="1" ht="15" customHeight="1" x14ac:dyDescent="0.2">
      <c r="A36" s="266"/>
      <c r="B36" s="265"/>
      <c r="C36" s="245"/>
      <c r="D36" s="232"/>
      <c r="E36" s="232"/>
      <c r="F36" s="347"/>
      <c r="G36" s="249"/>
      <c r="H36" s="249"/>
      <c r="I36" s="253"/>
      <c r="J36" s="9"/>
      <c r="K36" s="10"/>
      <c r="L36" s="10"/>
      <c r="M36" s="11"/>
      <c r="N36" s="9"/>
      <c r="O36" s="10"/>
      <c r="P36" s="10"/>
      <c r="Q36" s="11"/>
      <c r="R36" s="9"/>
      <c r="S36" s="10"/>
    </row>
    <row r="37" spans="1:20" s="4" customFormat="1" ht="15" customHeight="1" x14ac:dyDescent="0.2">
      <c r="A37" s="259"/>
      <c r="B37" s="258"/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/>
      <c r="C40" s="237"/>
      <c r="D40" s="8"/>
      <c r="E40" s="8"/>
      <c r="F40" s="348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8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258"/>
      <c r="C43" s="237"/>
      <c r="D43" s="8"/>
      <c r="E43" s="8"/>
      <c r="F43" s="348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218" customFormat="1" ht="15.75" thickBot="1" x14ac:dyDescent="0.3">
      <c r="A44" s="261"/>
      <c r="B44" s="233"/>
      <c r="C44" s="246"/>
      <c r="D44" s="18"/>
      <c r="E44" s="18"/>
      <c r="F44" s="353"/>
      <c r="G44" s="255"/>
      <c r="H44" s="251"/>
      <c r="I44" s="256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 x14ac:dyDescent="0.3">
      <c r="A45" s="38"/>
      <c r="B45" s="38"/>
      <c r="C45" s="239"/>
      <c r="D45" s="39">
        <f t="shared" ref="D45:I45" si="5">SUM(D8,D12,D17,D23,D30)</f>
        <v>0</v>
      </c>
      <c r="E45" s="39">
        <f t="shared" si="5"/>
        <v>0</v>
      </c>
      <c r="F45" s="404">
        <f t="shared" si="5"/>
        <v>0</v>
      </c>
      <c r="G45" s="252">
        <f t="shared" si="5"/>
        <v>0</v>
      </c>
      <c r="H45" s="252">
        <f t="shared" si="5"/>
        <v>0</v>
      </c>
      <c r="I45" s="252">
        <f t="shared" si="5"/>
        <v>0</v>
      </c>
      <c r="J45" s="43">
        <f t="shared" ref="J45:S45" si="6">SUM(J8:J44)</f>
        <v>0</v>
      </c>
      <c r="K45" s="44">
        <f t="shared" si="6"/>
        <v>0</v>
      </c>
      <c r="L45" s="44">
        <f t="shared" si="6"/>
        <v>0</v>
      </c>
      <c r="M45" s="44">
        <f t="shared" si="6"/>
        <v>0</v>
      </c>
      <c r="N45" s="44">
        <f t="shared" si="6"/>
        <v>0</v>
      </c>
      <c r="O45" s="44">
        <f t="shared" si="6"/>
        <v>0</v>
      </c>
      <c r="P45" s="44">
        <f t="shared" si="6"/>
        <v>0</v>
      </c>
      <c r="Q45" s="44">
        <f t="shared" si="6"/>
        <v>0</v>
      </c>
      <c r="R45" s="44">
        <f t="shared" si="6"/>
        <v>0</v>
      </c>
      <c r="S45" s="44">
        <f t="shared" si="6"/>
        <v>0</v>
      </c>
      <c r="T45" s="5"/>
    </row>
    <row r="46" spans="1:20" x14ac:dyDescent="0.25">
      <c r="A46" s="19"/>
      <c r="B46" s="19"/>
      <c r="C46" s="234"/>
      <c r="D46" s="478" t="s">
        <v>27</v>
      </c>
      <c r="E46" s="478"/>
      <c r="F46" s="478"/>
      <c r="G46" s="479" t="s">
        <v>28</v>
      </c>
      <c r="H46" s="480"/>
      <c r="I46" s="481"/>
      <c r="J46" s="45"/>
      <c r="K46" s="46"/>
      <c r="L46" s="46"/>
      <c r="M46" s="46"/>
      <c r="N46" s="46"/>
      <c r="O46" s="46"/>
      <c r="P46" s="46"/>
      <c r="Q46" s="46"/>
      <c r="R46" s="46"/>
      <c r="S46" s="46"/>
    </row>
  </sheetData>
  <sheetProtection password="8645" sheet="1" objects="1" scenarios="1"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8"/>
  <sheetViews>
    <sheetView view="pageLayout" zoomScaleNormal="60" workbookViewId="0">
      <selection activeCell="D35" sqref="D35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Look Up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SUMMARY!A19</f>
        <v>Artist &amp; Guest Liaison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57" t="s">
        <v>28</v>
      </c>
      <c r="H6" s="458"/>
      <c r="I6" s="459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249</v>
      </c>
      <c r="C8" s="335"/>
      <c r="D8" s="293">
        <f>SUM(D9:D16)</f>
        <v>0</v>
      </c>
      <c r="E8" s="293">
        <f t="shared" ref="E8:I8" si="0">SUM(E9:E16)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112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256</v>
      </c>
      <c r="C10" s="237"/>
      <c r="D10" s="232"/>
      <c r="E10" s="232"/>
      <c r="F10" s="347"/>
      <c r="G10" s="249"/>
      <c r="H10" s="249"/>
      <c r="I10" s="253"/>
      <c r="J10" s="9"/>
      <c r="K10" s="10"/>
      <c r="L10" s="10"/>
      <c r="M10" s="11"/>
      <c r="N10" s="9"/>
      <c r="O10" s="10"/>
      <c r="P10" s="10"/>
      <c r="Q10" s="11"/>
      <c r="R10" s="9"/>
      <c r="S10" s="10"/>
    </row>
    <row r="11" spans="1:19" s="4" customFormat="1" ht="15" customHeight="1" x14ac:dyDescent="0.2">
      <c r="A11" s="259"/>
      <c r="B11" s="258" t="s">
        <v>113</v>
      </c>
      <c r="C11" s="237"/>
      <c r="D11" s="8"/>
      <c r="E11" s="8"/>
      <c r="F11" s="348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259"/>
      <c r="B12" s="258" t="s">
        <v>250</v>
      </c>
      <c r="C12" s="237"/>
      <c r="D12" s="8"/>
      <c r="E12" s="8"/>
      <c r="F12" s="348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x14ac:dyDescent="0.2">
      <c r="A13" s="259"/>
      <c r="B13" s="258" t="s">
        <v>251</v>
      </c>
      <c r="C13" s="237"/>
      <c r="D13" s="8"/>
      <c r="E13" s="8"/>
      <c r="F13" s="348"/>
      <c r="G13" s="250"/>
      <c r="H13" s="250"/>
      <c r="I13" s="254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259"/>
      <c r="B14" s="258" t="s">
        <v>252</v>
      </c>
      <c r="C14" s="237"/>
      <c r="D14" s="8"/>
      <c r="E14" s="8"/>
      <c r="F14" s="348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 t="s">
        <v>253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thickBot="1" x14ac:dyDescent="0.25">
      <c r="A16" s="300"/>
      <c r="B16" s="301"/>
      <c r="C16" s="306"/>
      <c r="D16" s="18"/>
      <c r="E16" s="18"/>
      <c r="F16" s="349"/>
      <c r="G16" s="251"/>
      <c r="H16" s="251"/>
      <c r="I16" s="256"/>
      <c r="J16" s="324"/>
      <c r="K16" s="16"/>
      <c r="L16" s="16"/>
      <c r="M16" s="17"/>
      <c r="N16" s="324"/>
      <c r="O16" s="16"/>
      <c r="P16" s="16"/>
      <c r="Q16" s="17"/>
      <c r="R16" s="324"/>
      <c r="S16" s="16"/>
    </row>
    <row r="17" spans="1:19" s="50" customFormat="1" ht="15" customHeight="1" x14ac:dyDescent="0.2">
      <c r="A17" s="289"/>
      <c r="B17" s="287" t="s">
        <v>254</v>
      </c>
      <c r="C17" s="317"/>
      <c r="D17" s="296">
        <f>SUM(D18:D22)</f>
        <v>0</v>
      </c>
      <c r="E17" s="296">
        <f t="shared" ref="E17:I17" si="1">SUM(E18:E22)</f>
        <v>0</v>
      </c>
      <c r="F17" s="296">
        <f t="shared" si="1"/>
        <v>0</v>
      </c>
      <c r="G17" s="296">
        <f t="shared" si="1"/>
        <v>0</v>
      </c>
      <c r="H17" s="296">
        <f t="shared" si="1"/>
        <v>0</v>
      </c>
      <c r="I17" s="296">
        <f t="shared" si="1"/>
        <v>0</v>
      </c>
      <c r="J17" s="414"/>
      <c r="K17" s="415"/>
      <c r="L17" s="415"/>
      <c r="M17" s="416"/>
      <c r="N17" s="414"/>
      <c r="O17" s="415"/>
      <c r="P17" s="415"/>
      <c r="Q17" s="416"/>
      <c r="R17" s="414"/>
      <c r="S17" s="415"/>
    </row>
    <row r="18" spans="1:19" s="4" customFormat="1" ht="15" customHeight="1" x14ac:dyDescent="0.2">
      <c r="A18" s="259"/>
      <c r="B18" s="258" t="s">
        <v>112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256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113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255</v>
      </c>
      <c r="C21" s="237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thickBot="1" x14ac:dyDescent="0.25">
      <c r="A22" s="300"/>
      <c r="B22" s="301"/>
      <c r="C22" s="306"/>
      <c r="D22" s="18"/>
      <c r="E22" s="18"/>
      <c r="F22" s="349"/>
      <c r="G22" s="251"/>
      <c r="H22" s="251"/>
      <c r="I22" s="256"/>
      <c r="J22" s="324"/>
      <c r="K22" s="16"/>
      <c r="L22" s="16"/>
      <c r="M22" s="17"/>
      <c r="N22" s="324"/>
      <c r="O22" s="16"/>
      <c r="P22" s="16"/>
      <c r="Q22" s="17"/>
      <c r="R22" s="324"/>
      <c r="S22" s="16"/>
    </row>
    <row r="23" spans="1:19" s="50" customFormat="1" ht="15" customHeight="1" x14ac:dyDescent="0.2">
      <c r="A23" s="289"/>
      <c r="B23" s="287" t="s">
        <v>257</v>
      </c>
      <c r="C23" s="317"/>
      <c r="D23" s="296">
        <f>SUM(D24:D27)</f>
        <v>0</v>
      </c>
      <c r="E23" s="296">
        <f t="shared" ref="E23:I23" si="2">SUM(E24:E27)</f>
        <v>0</v>
      </c>
      <c r="F23" s="296">
        <f t="shared" si="2"/>
        <v>0</v>
      </c>
      <c r="G23" s="296">
        <f t="shared" si="2"/>
        <v>0</v>
      </c>
      <c r="H23" s="296">
        <f t="shared" si="2"/>
        <v>0</v>
      </c>
      <c r="I23" s="296">
        <f t="shared" si="2"/>
        <v>0</v>
      </c>
      <c r="J23" s="414"/>
      <c r="K23" s="415"/>
      <c r="L23" s="415"/>
      <c r="M23" s="416"/>
      <c r="N23" s="414"/>
      <c r="O23" s="415"/>
      <c r="P23" s="415"/>
      <c r="Q23" s="416"/>
      <c r="R23" s="414"/>
      <c r="S23" s="415"/>
    </row>
    <row r="24" spans="1:19" s="4" customFormat="1" ht="15" customHeight="1" x14ac:dyDescent="0.2">
      <c r="A24" s="259"/>
      <c r="B24" s="258" t="s">
        <v>258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60"/>
      <c r="B25" s="258" t="s">
        <v>259</v>
      </c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260</v>
      </c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thickBot="1" x14ac:dyDescent="0.25">
      <c r="A27" s="300"/>
      <c r="B27" s="301"/>
      <c r="C27" s="306"/>
      <c r="D27" s="18"/>
      <c r="E27" s="18"/>
      <c r="F27" s="349"/>
      <c r="G27" s="251"/>
      <c r="H27" s="251"/>
      <c r="I27" s="256"/>
      <c r="J27" s="324"/>
      <c r="K27" s="16"/>
      <c r="L27" s="16"/>
      <c r="M27" s="17"/>
      <c r="N27" s="324"/>
      <c r="O27" s="16"/>
      <c r="P27" s="16"/>
      <c r="Q27" s="17"/>
      <c r="R27" s="324"/>
      <c r="S27" s="16"/>
    </row>
    <row r="28" spans="1:19" s="50" customFormat="1" ht="15" customHeight="1" x14ac:dyDescent="0.2">
      <c r="A28" s="289"/>
      <c r="B28" s="287" t="s">
        <v>322</v>
      </c>
      <c r="C28" s="317"/>
      <c r="D28" s="296">
        <f>SUM(D29:D32)</f>
        <v>0</v>
      </c>
      <c r="E28" s="296">
        <f t="shared" ref="E28:I28" si="3">SUM(E29:E32)</f>
        <v>0</v>
      </c>
      <c r="F28" s="296">
        <f t="shared" si="3"/>
        <v>0</v>
      </c>
      <c r="G28" s="296">
        <f t="shared" si="3"/>
        <v>0</v>
      </c>
      <c r="H28" s="296">
        <f t="shared" si="3"/>
        <v>0</v>
      </c>
      <c r="I28" s="296">
        <f t="shared" si="3"/>
        <v>0</v>
      </c>
      <c r="J28" s="414"/>
      <c r="K28" s="415"/>
      <c r="L28" s="415"/>
      <c r="M28" s="416"/>
      <c r="N28" s="414"/>
      <c r="O28" s="415"/>
      <c r="P28" s="415"/>
      <c r="Q28" s="416"/>
      <c r="R28" s="414"/>
      <c r="S28" s="415"/>
    </row>
    <row r="29" spans="1:19" s="4" customFormat="1" ht="15" customHeight="1" x14ac:dyDescent="0.2">
      <c r="A29" s="260"/>
      <c r="B29" s="258" t="s">
        <v>112</v>
      </c>
      <c r="C29" s="237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59"/>
      <c r="B30" s="258" t="s">
        <v>113</v>
      </c>
      <c r="C30" s="237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60"/>
      <c r="B31" s="258" t="s">
        <v>323</v>
      </c>
      <c r="C31" s="237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thickBot="1" x14ac:dyDescent="0.25">
      <c r="A32" s="305"/>
      <c r="B32" s="301"/>
      <c r="C32" s="306"/>
      <c r="D32" s="18"/>
      <c r="E32" s="18"/>
      <c r="F32" s="349"/>
      <c r="G32" s="251"/>
      <c r="H32" s="251"/>
      <c r="I32" s="256"/>
      <c r="J32" s="324"/>
      <c r="K32" s="16"/>
      <c r="L32" s="16"/>
      <c r="M32" s="17"/>
      <c r="N32" s="324"/>
      <c r="O32" s="16"/>
      <c r="P32" s="16"/>
      <c r="Q32" s="17"/>
      <c r="R32" s="324"/>
      <c r="S32" s="16"/>
    </row>
    <row r="33" spans="1:20" s="4" customFormat="1" ht="15" customHeight="1" x14ac:dyDescent="0.2">
      <c r="A33" s="299"/>
      <c r="B33" s="265"/>
      <c r="C33" s="245"/>
      <c r="D33" s="232"/>
      <c r="E33" s="232"/>
      <c r="F33" s="347"/>
      <c r="G33" s="249"/>
      <c r="H33" s="249"/>
      <c r="I33" s="253"/>
      <c r="J33" s="417"/>
      <c r="K33" s="418"/>
      <c r="L33" s="418"/>
      <c r="M33" s="419"/>
      <c r="N33" s="417"/>
      <c r="O33" s="418"/>
      <c r="P33" s="418"/>
      <c r="Q33" s="419"/>
      <c r="R33" s="417"/>
      <c r="S33" s="418"/>
    </row>
    <row r="34" spans="1:20" s="4" customFormat="1" ht="15" customHeight="1" x14ac:dyDescent="0.2">
      <c r="A34" s="260"/>
      <c r="B34" s="258"/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60"/>
      <c r="B35" s="258"/>
      <c r="C35" s="237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/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258"/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/>
      <c r="C40" s="237"/>
      <c r="D40" s="8"/>
      <c r="E40" s="8"/>
      <c r="F40" s="348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8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258"/>
      <c r="C43" s="237"/>
      <c r="D43" s="8"/>
      <c r="E43" s="8"/>
      <c r="F43" s="348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4" customFormat="1" ht="15" customHeight="1" x14ac:dyDescent="0.2">
      <c r="A44" s="259"/>
      <c r="B44" s="258"/>
      <c r="C44" s="237"/>
      <c r="D44" s="8"/>
      <c r="E44" s="8"/>
      <c r="F44" s="348"/>
      <c r="G44" s="250"/>
      <c r="H44" s="250"/>
      <c r="I44" s="254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20" s="4" customFormat="1" ht="15" customHeight="1" x14ac:dyDescent="0.2">
      <c r="A45" s="259"/>
      <c r="B45" s="258"/>
      <c r="C45" s="237"/>
      <c r="D45" s="8"/>
      <c r="E45" s="8"/>
      <c r="F45" s="348"/>
      <c r="G45" s="250"/>
      <c r="H45" s="250"/>
      <c r="I45" s="254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20" s="218" customFormat="1" ht="15.75" thickBot="1" x14ac:dyDescent="0.3">
      <c r="A46" s="261"/>
      <c r="B46" s="233"/>
      <c r="C46" s="246"/>
      <c r="D46" s="18"/>
      <c r="E46" s="18"/>
      <c r="F46" s="353"/>
      <c r="G46" s="255"/>
      <c r="H46" s="251"/>
      <c r="I46" s="256"/>
      <c r="J46" s="15"/>
      <c r="K46" s="16"/>
      <c r="L46" s="16"/>
      <c r="M46" s="17"/>
      <c r="N46" s="15"/>
      <c r="O46" s="16"/>
      <c r="P46" s="16"/>
      <c r="Q46" s="17"/>
      <c r="R46" s="15"/>
      <c r="S46" s="16"/>
      <c r="T46" s="4"/>
    </row>
    <row r="47" spans="1:20" s="3" customFormat="1" ht="22.5" customHeight="1" thickBot="1" x14ac:dyDescent="0.3">
      <c r="A47" s="38"/>
      <c r="B47" s="38"/>
      <c r="C47" s="239"/>
      <c r="D47" s="39">
        <f>SUM(D8,D17,D23)+D28</f>
        <v>0</v>
      </c>
      <c r="E47" s="39">
        <f t="shared" ref="E47:I47" si="4">SUM(E8,E17,E23)+E28</f>
        <v>0</v>
      </c>
      <c r="F47" s="404">
        <f t="shared" si="4"/>
        <v>0</v>
      </c>
      <c r="G47" s="252">
        <f t="shared" si="4"/>
        <v>0</v>
      </c>
      <c r="H47" s="252">
        <f t="shared" si="4"/>
        <v>0</v>
      </c>
      <c r="I47" s="252">
        <f t="shared" si="4"/>
        <v>0</v>
      </c>
      <c r="J47" s="43">
        <f t="shared" ref="J47:S47" si="5">SUM(J8:J46)</f>
        <v>0</v>
      </c>
      <c r="K47" s="44">
        <f t="shared" si="5"/>
        <v>0</v>
      </c>
      <c r="L47" s="44">
        <f t="shared" si="5"/>
        <v>0</v>
      </c>
      <c r="M47" s="44">
        <f t="shared" si="5"/>
        <v>0</v>
      </c>
      <c r="N47" s="44">
        <f t="shared" si="5"/>
        <v>0</v>
      </c>
      <c r="O47" s="44">
        <f t="shared" si="5"/>
        <v>0</v>
      </c>
      <c r="P47" s="44">
        <f t="shared" si="5"/>
        <v>0</v>
      </c>
      <c r="Q47" s="44">
        <f t="shared" si="5"/>
        <v>0</v>
      </c>
      <c r="R47" s="44">
        <f t="shared" si="5"/>
        <v>0</v>
      </c>
      <c r="S47" s="44">
        <f t="shared" si="5"/>
        <v>0</v>
      </c>
      <c r="T47" s="5"/>
    </row>
    <row r="48" spans="1:20" x14ac:dyDescent="0.25">
      <c r="A48" s="19"/>
      <c r="B48" s="19"/>
      <c r="C48" s="234"/>
      <c r="D48" s="478" t="s">
        <v>27</v>
      </c>
      <c r="E48" s="478"/>
      <c r="F48" s="478"/>
      <c r="G48" s="479" t="s">
        <v>28</v>
      </c>
      <c r="H48" s="480"/>
      <c r="I48" s="481"/>
      <c r="J48" s="45"/>
      <c r="K48" s="46"/>
      <c r="L48" s="46"/>
      <c r="M48" s="46"/>
      <c r="N48" s="46"/>
      <c r="O48" s="46"/>
      <c r="P48" s="46"/>
      <c r="Q48" s="46"/>
      <c r="R48" s="46"/>
      <c r="S48" s="46"/>
    </row>
  </sheetData>
  <sheetProtection password="F985" sheet="1" objects="1" scenarios="1" insertRows="0" deleteRows="0" selectLockedCells="1"/>
  <mergeCells count="9">
    <mergeCell ref="D48:F48"/>
    <mergeCell ref="G48:I48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view="pageLayout" topLeftCell="A9" zoomScaleNormal="60" workbookViewId="0">
      <selection activeCell="A9" sqref="A9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Look Up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SUMMARY!A20</f>
        <v>Running Costs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57" t="s">
        <v>28</v>
      </c>
      <c r="H6" s="458"/>
      <c r="I6" s="459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266</v>
      </c>
      <c r="C8" s="335"/>
      <c r="D8" s="293">
        <f>SUM(D9:D13)</f>
        <v>0</v>
      </c>
      <c r="E8" s="293">
        <f t="shared" ref="E8:I8" si="0">SUM(E9:E13)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147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268</v>
      </c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270</v>
      </c>
      <c r="C11" s="237"/>
      <c r="D11" s="8"/>
      <c r="E11" s="8"/>
      <c r="F11" s="348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259"/>
      <c r="B12" s="258" t="s">
        <v>267</v>
      </c>
      <c r="C12" s="237"/>
      <c r="D12" s="8"/>
      <c r="E12" s="8"/>
      <c r="F12" s="348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300"/>
      <c r="B13" s="301"/>
      <c r="C13" s="306"/>
      <c r="D13" s="18"/>
      <c r="E13" s="18"/>
      <c r="F13" s="349"/>
      <c r="G13" s="251"/>
      <c r="H13" s="251"/>
      <c r="I13" s="256"/>
      <c r="J13" s="324"/>
      <c r="K13" s="16"/>
      <c r="L13" s="16"/>
      <c r="M13" s="17"/>
      <c r="N13" s="324"/>
      <c r="O13" s="16"/>
      <c r="P13" s="16"/>
      <c r="Q13" s="17"/>
      <c r="R13" s="324"/>
      <c r="S13" s="16"/>
    </row>
    <row r="14" spans="1:19" s="50" customFormat="1" ht="15" customHeight="1" x14ac:dyDescent="0.2">
      <c r="A14" s="289"/>
      <c r="B14" s="287" t="s">
        <v>271</v>
      </c>
      <c r="C14" s="317"/>
      <c r="D14" s="296">
        <f>SUM(D15:D30)</f>
        <v>0</v>
      </c>
      <c r="E14" s="296">
        <f t="shared" ref="E14:I14" si="1">SUM(E15:E30)</f>
        <v>0</v>
      </c>
      <c r="F14" s="296">
        <f t="shared" si="1"/>
        <v>0</v>
      </c>
      <c r="G14" s="296">
        <f t="shared" si="1"/>
        <v>0</v>
      </c>
      <c r="H14" s="296">
        <f t="shared" si="1"/>
        <v>0</v>
      </c>
      <c r="I14" s="296">
        <f t="shared" si="1"/>
        <v>0</v>
      </c>
      <c r="J14" s="414"/>
      <c r="K14" s="415"/>
      <c r="L14" s="415"/>
      <c r="M14" s="416"/>
      <c r="N14" s="414"/>
      <c r="O14" s="415"/>
      <c r="P14" s="415"/>
      <c r="Q14" s="416"/>
      <c r="R14" s="414"/>
      <c r="S14" s="415"/>
    </row>
    <row r="15" spans="1:19" s="4" customFormat="1" ht="15" customHeight="1" x14ac:dyDescent="0.2">
      <c r="A15" s="259"/>
      <c r="B15" s="258" t="s">
        <v>139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140</v>
      </c>
      <c r="C16" s="237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141</v>
      </c>
      <c r="C17" s="237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272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273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142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274</v>
      </c>
      <c r="C21" s="237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258" t="s">
        <v>275</v>
      </c>
      <c r="C22" s="237"/>
      <c r="D22" s="8"/>
      <c r="E22" s="8"/>
      <c r="F22" s="348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60"/>
      <c r="B23" s="258" t="s">
        <v>276</v>
      </c>
      <c r="C23" s="237"/>
      <c r="D23" s="8"/>
      <c r="E23" s="8"/>
      <c r="F23" s="348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60"/>
      <c r="B24" s="258" t="s">
        <v>277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278</v>
      </c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279</v>
      </c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 t="s">
        <v>280</v>
      </c>
      <c r="C27" s="237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59"/>
      <c r="B28" s="258" t="s">
        <v>281</v>
      </c>
      <c r="C28" s="237"/>
      <c r="D28" s="8"/>
      <c r="E28" s="8"/>
      <c r="F28" s="348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60"/>
      <c r="B29" s="258" t="s">
        <v>282</v>
      </c>
      <c r="C29" s="237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thickBot="1" x14ac:dyDescent="0.25">
      <c r="A30" s="305"/>
      <c r="B30" s="301"/>
      <c r="C30" s="306"/>
      <c r="D30" s="18"/>
      <c r="E30" s="18"/>
      <c r="F30" s="349"/>
      <c r="G30" s="251"/>
      <c r="H30" s="251"/>
      <c r="I30" s="256"/>
      <c r="J30" s="324"/>
      <c r="K30" s="16"/>
      <c r="L30" s="16"/>
      <c r="M30" s="17"/>
      <c r="N30" s="324"/>
      <c r="O30" s="16"/>
      <c r="P30" s="16"/>
      <c r="Q30" s="17"/>
      <c r="R30" s="324"/>
      <c r="S30" s="16"/>
    </row>
    <row r="31" spans="1:19" s="50" customFormat="1" ht="15" customHeight="1" x14ac:dyDescent="0.2">
      <c r="A31" s="289"/>
      <c r="B31" s="287" t="s">
        <v>283</v>
      </c>
      <c r="C31" s="317"/>
      <c r="D31" s="296">
        <f>SUM(D32:D42)</f>
        <v>0</v>
      </c>
      <c r="E31" s="296">
        <f t="shared" ref="E31:I31" si="2">SUM(E32:E42)</f>
        <v>0</v>
      </c>
      <c r="F31" s="296">
        <f t="shared" si="2"/>
        <v>0</v>
      </c>
      <c r="G31" s="296">
        <f t="shared" si="2"/>
        <v>0</v>
      </c>
      <c r="H31" s="296">
        <f t="shared" si="2"/>
        <v>0</v>
      </c>
      <c r="I31" s="296">
        <f t="shared" si="2"/>
        <v>0</v>
      </c>
      <c r="J31" s="414"/>
      <c r="K31" s="415"/>
      <c r="L31" s="415"/>
      <c r="M31" s="416"/>
      <c r="N31" s="414"/>
      <c r="O31" s="415"/>
      <c r="P31" s="415"/>
      <c r="Q31" s="416"/>
      <c r="R31" s="414"/>
      <c r="S31" s="415"/>
    </row>
    <row r="32" spans="1:19" s="4" customFormat="1" ht="15" customHeight="1" x14ac:dyDescent="0.2">
      <c r="A32" s="260"/>
      <c r="B32" s="258" t="s">
        <v>284</v>
      </c>
      <c r="C32" s="237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258" t="s">
        <v>285</v>
      </c>
      <c r="C33" s="237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59"/>
      <c r="B34" s="258" t="s">
        <v>286</v>
      </c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59"/>
      <c r="B35" s="258" t="s">
        <v>211</v>
      </c>
      <c r="C35" s="237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 t="s">
        <v>212</v>
      </c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258" t="s">
        <v>287</v>
      </c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 t="s">
        <v>288</v>
      </c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 t="s">
        <v>289</v>
      </c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 t="s">
        <v>290</v>
      </c>
      <c r="C40" s="237"/>
      <c r="D40" s="8"/>
      <c r="E40" s="8"/>
      <c r="F40" s="348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 t="s">
        <v>222</v>
      </c>
      <c r="C41" s="237"/>
      <c r="D41" s="8"/>
      <c r="E41" s="8"/>
      <c r="F41" s="348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thickBot="1" x14ac:dyDescent="0.25">
      <c r="A42" s="300"/>
      <c r="B42" s="301"/>
      <c r="C42" s="306"/>
      <c r="D42" s="18"/>
      <c r="E42" s="18"/>
      <c r="F42" s="349"/>
      <c r="G42" s="251"/>
      <c r="H42" s="251"/>
      <c r="I42" s="256"/>
      <c r="J42" s="324"/>
      <c r="K42" s="16"/>
      <c r="L42" s="16"/>
      <c r="M42" s="17"/>
      <c r="N42" s="324"/>
      <c r="O42" s="16"/>
      <c r="P42" s="16"/>
      <c r="Q42" s="17"/>
      <c r="R42" s="324"/>
      <c r="S42" s="16"/>
    </row>
    <row r="43" spans="1:20" s="4" customFormat="1" ht="15" customHeight="1" x14ac:dyDescent="0.2">
      <c r="A43" s="299"/>
      <c r="B43" s="265"/>
      <c r="C43" s="245"/>
      <c r="D43" s="232"/>
      <c r="E43" s="232"/>
      <c r="F43" s="347"/>
      <c r="G43" s="249"/>
      <c r="H43" s="249"/>
      <c r="I43" s="253"/>
      <c r="J43" s="417"/>
      <c r="K43" s="418"/>
      <c r="L43" s="418"/>
      <c r="M43" s="419"/>
      <c r="N43" s="417"/>
      <c r="O43" s="418"/>
      <c r="P43" s="418"/>
      <c r="Q43" s="419"/>
      <c r="R43" s="417"/>
      <c r="S43" s="418"/>
    </row>
    <row r="44" spans="1:20" s="218" customFormat="1" ht="15.75" thickBot="1" x14ac:dyDescent="0.3">
      <c r="A44" s="261"/>
      <c r="B44" s="233"/>
      <c r="C44" s="246"/>
      <c r="D44" s="18"/>
      <c r="E44" s="18"/>
      <c r="F44" s="353"/>
      <c r="G44" s="255"/>
      <c r="H44" s="251"/>
      <c r="I44" s="256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 x14ac:dyDescent="0.3">
      <c r="A45" s="38"/>
      <c r="B45" s="38"/>
      <c r="C45" s="239"/>
      <c r="D45" s="39">
        <f>SUM(D8,D14,D31)</f>
        <v>0</v>
      </c>
      <c r="E45" s="39">
        <f t="shared" ref="E45:I45" si="3">SUM(E8,E14,E31)</f>
        <v>0</v>
      </c>
      <c r="F45" s="352">
        <f t="shared" si="3"/>
        <v>0</v>
      </c>
      <c r="G45" s="252">
        <f t="shared" si="3"/>
        <v>0</v>
      </c>
      <c r="H45" s="252">
        <f t="shared" si="3"/>
        <v>0</v>
      </c>
      <c r="I45" s="252">
        <f t="shared" si="3"/>
        <v>0</v>
      </c>
      <c r="J45" s="43">
        <f t="shared" ref="J45:S45" si="4">SUM(J8:J44)</f>
        <v>0</v>
      </c>
      <c r="K45" s="44">
        <f t="shared" si="4"/>
        <v>0</v>
      </c>
      <c r="L45" s="44">
        <f t="shared" si="4"/>
        <v>0</v>
      </c>
      <c r="M45" s="44">
        <f t="shared" si="4"/>
        <v>0</v>
      </c>
      <c r="N45" s="44">
        <f t="shared" si="4"/>
        <v>0</v>
      </c>
      <c r="O45" s="44">
        <f t="shared" si="4"/>
        <v>0</v>
      </c>
      <c r="P45" s="44">
        <f t="shared" si="4"/>
        <v>0</v>
      </c>
      <c r="Q45" s="44">
        <f t="shared" si="4"/>
        <v>0</v>
      </c>
      <c r="R45" s="44">
        <f t="shared" si="4"/>
        <v>0</v>
      </c>
      <c r="S45" s="44">
        <f t="shared" si="4"/>
        <v>0</v>
      </c>
      <c r="T45" s="5"/>
    </row>
    <row r="46" spans="1:20" x14ac:dyDescent="0.25">
      <c r="A46" s="19"/>
      <c r="B46" s="19"/>
      <c r="C46" s="234"/>
      <c r="D46" s="478" t="s">
        <v>27</v>
      </c>
      <c r="E46" s="478"/>
      <c r="F46" s="478"/>
      <c r="G46" s="479" t="s">
        <v>28</v>
      </c>
      <c r="H46" s="480"/>
      <c r="I46" s="481"/>
      <c r="J46" s="45"/>
      <c r="K46" s="46"/>
      <c r="L46" s="46"/>
      <c r="M46" s="46"/>
      <c r="N46" s="46"/>
      <c r="O46" s="46"/>
      <c r="P46" s="46"/>
      <c r="Q46" s="46"/>
      <c r="R46" s="46"/>
      <c r="S46" s="46"/>
    </row>
  </sheetData>
  <sheetProtection password="F985" sheet="1" objects="1" scenarios="1"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7"/>
  <sheetViews>
    <sheetView view="pageLayout" topLeftCell="A9" zoomScaleNormal="60" workbookViewId="0">
      <selection activeCell="A9" sqref="A9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Look Up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SUMMARY!A21</f>
        <v>Admin &amp; Miscellaneous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57" t="s">
        <v>28</v>
      </c>
      <c r="H6" s="458"/>
      <c r="I6" s="459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293</v>
      </c>
      <c r="C8" s="335"/>
      <c r="D8" s="293">
        <f>SUM(D9:D13)</f>
        <v>0</v>
      </c>
      <c r="E8" s="293">
        <f t="shared" ref="E8:I8" si="0">SUM(E9:E13)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294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295</v>
      </c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296</v>
      </c>
      <c r="C11" s="237"/>
      <c r="D11" s="8"/>
      <c r="E11" s="8"/>
      <c r="F11" s="348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320"/>
      <c r="B12" s="321" t="s">
        <v>300</v>
      </c>
      <c r="C12" s="322"/>
      <c r="D12" s="323"/>
      <c r="E12" s="323"/>
      <c r="F12" s="353"/>
      <c r="G12" s="255"/>
      <c r="H12" s="255"/>
      <c r="I12" s="290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300"/>
      <c r="B13" s="301"/>
      <c r="C13" s="306"/>
      <c r="D13" s="18"/>
      <c r="E13" s="18"/>
      <c r="F13" s="349"/>
      <c r="G13" s="251"/>
      <c r="H13" s="251"/>
      <c r="I13" s="256"/>
      <c r="J13" s="324"/>
      <c r="K13" s="16"/>
      <c r="L13" s="16"/>
      <c r="M13" s="17"/>
      <c r="N13" s="324"/>
      <c r="O13" s="16"/>
      <c r="P13" s="16"/>
      <c r="Q13" s="17"/>
      <c r="R13" s="324"/>
      <c r="S13" s="16"/>
    </row>
    <row r="14" spans="1:19" s="50" customFormat="1" ht="15" customHeight="1" x14ac:dyDescent="0.2">
      <c r="A14" s="289"/>
      <c r="B14" s="287" t="s">
        <v>297</v>
      </c>
      <c r="C14" s="317"/>
      <c r="D14" s="296">
        <f>SUM(D15:D19)</f>
        <v>0</v>
      </c>
      <c r="E14" s="296">
        <f t="shared" ref="E14:I14" si="1">SUM(E15:E19)</f>
        <v>0</v>
      </c>
      <c r="F14" s="296">
        <f t="shared" si="1"/>
        <v>0</v>
      </c>
      <c r="G14" s="296">
        <f t="shared" si="1"/>
        <v>0</v>
      </c>
      <c r="H14" s="296">
        <f t="shared" si="1"/>
        <v>0</v>
      </c>
      <c r="I14" s="296">
        <f t="shared" si="1"/>
        <v>0</v>
      </c>
      <c r="J14" s="414"/>
      <c r="K14" s="415"/>
      <c r="L14" s="415"/>
      <c r="M14" s="416"/>
      <c r="N14" s="414"/>
      <c r="O14" s="415"/>
      <c r="P14" s="415"/>
      <c r="Q14" s="416"/>
      <c r="R14" s="414"/>
      <c r="S14" s="415"/>
    </row>
    <row r="15" spans="1:19" s="4" customFormat="1" ht="15" customHeight="1" x14ac:dyDescent="0.2">
      <c r="A15" s="259"/>
      <c r="B15" s="258" t="s">
        <v>298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299</v>
      </c>
      <c r="C16" s="237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168</v>
      </c>
      <c r="C17" s="237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301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thickBot="1" x14ac:dyDescent="0.25">
      <c r="A19" s="300"/>
      <c r="B19" s="301"/>
      <c r="C19" s="306"/>
      <c r="D19" s="18"/>
      <c r="E19" s="18"/>
      <c r="F19" s="349"/>
      <c r="G19" s="251"/>
      <c r="H19" s="251"/>
      <c r="I19" s="256"/>
      <c r="J19" s="324"/>
      <c r="K19" s="16"/>
      <c r="L19" s="16"/>
      <c r="M19" s="17"/>
      <c r="N19" s="324"/>
      <c r="O19" s="16"/>
      <c r="P19" s="16"/>
      <c r="Q19" s="17"/>
      <c r="R19" s="324"/>
      <c r="S19" s="16"/>
    </row>
    <row r="20" spans="1:19" s="50" customFormat="1" ht="15" customHeight="1" x14ac:dyDescent="0.2">
      <c r="A20" s="289"/>
      <c r="B20" s="287" t="s">
        <v>291</v>
      </c>
      <c r="C20" s="317"/>
      <c r="D20" s="296">
        <f>SUM(D21:D24)</f>
        <v>0</v>
      </c>
      <c r="E20" s="296">
        <f t="shared" ref="E20:I20" si="2">SUM(E21:E24)</f>
        <v>0</v>
      </c>
      <c r="F20" s="296">
        <f t="shared" si="2"/>
        <v>0</v>
      </c>
      <c r="G20" s="296">
        <f t="shared" si="2"/>
        <v>0</v>
      </c>
      <c r="H20" s="296">
        <f t="shared" si="2"/>
        <v>0</v>
      </c>
      <c r="I20" s="296">
        <f t="shared" si="2"/>
        <v>0</v>
      </c>
      <c r="J20" s="414"/>
      <c r="K20" s="415"/>
      <c r="L20" s="415"/>
      <c r="M20" s="416"/>
      <c r="N20" s="414"/>
      <c r="O20" s="415"/>
      <c r="P20" s="415"/>
      <c r="Q20" s="416"/>
      <c r="R20" s="414"/>
      <c r="S20" s="415"/>
    </row>
    <row r="21" spans="1:19" s="4" customFormat="1" ht="15" customHeight="1" x14ac:dyDescent="0.2">
      <c r="A21" s="259"/>
      <c r="B21" s="258"/>
      <c r="C21" s="237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258"/>
      <c r="C22" s="237"/>
      <c r="D22" s="8"/>
      <c r="E22" s="8"/>
      <c r="F22" s="348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59"/>
      <c r="B23" s="258"/>
      <c r="C23" s="237"/>
      <c r="D23" s="8"/>
      <c r="E23" s="8"/>
      <c r="F23" s="348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thickBot="1" x14ac:dyDescent="0.25">
      <c r="A24" s="305"/>
      <c r="B24" s="301"/>
      <c r="C24" s="306"/>
      <c r="D24" s="18"/>
      <c r="E24" s="18"/>
      <c r="F24" s="349"/>
      <c r="G24" s="251"/>
      <c r="H24" s="251"/>
      <c r="I24" s="256"/>
      <c r="J24" s="324"/>
      <c r="K24" s="16"/>
      <c r="L24" s="16"/>
      <c r="M24" s="17"/>
      <c r="N24" s="324"/>
      <c r="O24" s="16"/>
      <c r="P24" s="16"/>
      <c r="Q24" s="17"/>
      <c r="R24" s="324"/>
      <c r="S24" s="16"/>
    </row>
    <row r="25" spans="1:19" s="4" customFormat="1" ht="15" customHeight="1" x14ac:dyDescent="0.2">
      <c r="A25" s="266"/>
      <c r="B25" s="265"/>
      <c r="C25" s="245"/>
      <c r="D25" s="232"/>
      <c r="E25" s="232"/>
      <c r="F25" s="347"/>
      <c r="G25" s="249"/>
      <c r="H25" s="249"/>
      <c r="I25" s="253"/>
      <c r="J25" s="417"/>
      <c r="K25" s="418"/>
      <c r="L25" s="418"/>
      <c r="M25" s="419"/>
      <c r="N25" s="417"/>
      <c r="O25" s="418"/>
      <c r="P25" s="418"/>
      <c r="Q25" s="419"/>
      <c r="R25" s="417"/>
      <c r="S25" s="418"/>
    </row>
    <row r="26" spans="1:19" s="4" customFormat="1" ht="15" customHeight="1" x14ac:dyDescent="0.2">
      <c r="A26" s="259"/>
      <c r="B26" s="258"/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/>
      <c r="C27" s="237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60"/>
      <c r="B28" s="258"/>
      <c r="C28" s="237"/>
      <c r="D28" s="8"/>
      <c r="E28" s="8"/>
      <c r="F28" s="348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59"/>
      <c r="B29" s="258"/>
      <c r="C29" s="237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258"/>
      <c r="C30" s="237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60"/>
      <c r="B31" s="258"/>
      <c r="C31" s="237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/>
      <c r="C32" s="237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258"/>
      <c r="C33" s="237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60"/>
      <c r="B34" s="258"/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59"/>
      <c r="B35" s="258"/>
      <c r="C35" s="237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/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258"/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/>
      <c r="C40" s="237"/>
      <c r="D40" s="8"/>
      <c r="E40" s="8"/>
      <c r="F40" s="348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8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258"/>
      <c r="C43" s="237"/>
      <c r="D43" s="8"/>
      <c r="E43" s="8"/>
      <c r="F43" s="348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4" customFormat="1" ht="15" customHeight="1" x14ac:dyDescent="0.2">
      <c r="A44" s="259"/>
      <c r="B44" s="258"/>
      <c r="C44" s="237"/>
      <c r="D44" s="8"/>
      <c r="E44" s="8"/>
      <c r="F44" s="348"/>
      <c r="G44" s="250"/>
      <c r="H44" s="250"/>
      <c r="I44" s="254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20" s="218" customFormat="1" ht="15.75" thickBot="1" x14ac:dyDescent="0.3">
      <c r="A45" s="261"/>
      <c r="B45" s="233"/>
      <c r="C45" s="246"/>
      <c r="D45" s="18"/>
      <c r="E45" s="18"/>
      <c r="F45" s="353"/>
      <c r="G45" s="255"/>
      <c r="H45" s="251"/>
      <c r="I45" s="256"/>
      <c r="J45" s="15"/>
      <c r="K45" s="16"/>
      <c r="L45" s="16"/>
      <c r="M45" s="17"/>
      <c r="N45" s="15"/>
      <c r="O45" s="16"/>
      <c r="P45" s="16"/>
      <c r="Q45" s="17"/>
      <c r="R45" s="15"/>
      <c r="S45" s="16"/>
      <c r="T45" s="4"/>
    </row>
    <row r="46" spans="1:20" s="3" customFormat="1" ht="22.5" customHeight="1" thickBot="1" x14ac:dyDescent="0.3">
      <c r="A46" s="38"/>
      <c r="B46" s="38"/>
      <c r="C46" s="239"/>
      <c r="D46" s="39">
        <f>SUM(D8,D14,D20)</f>
        <v>0</v>
      </c>
      <c r="E46" s="39">
        <f t="shared" ref="E46:I46" si="3">SUM(E8,E14,E20)</f>
        <v>0</v>
      </c>
      <c r="F46" s="352">
        <f t="shared" si="3"/>
        <v>0</v>
      </c>
      <c r="G46" s="252">
        <f t="shared" si="3"/>
        <v>0</v>
      </c>
      <c r="H46" s="252">
        <f t="shared" si="3"/>
        <v>0</v>
      </c>
      <c r="I46" s="252">
        <f t="shared" si="3"/>
        <v>0</v>
      </c>
      <c r="J46" s="43">
        <f t="shared" ref="J46:S46" si="4">SUM(J8:J45)</f>
        <v>0</v>
      </c>
      <c r="K46" s="44">
        <f t="shared" si="4"/>
        <v>0</v>
      </c>
      <c r="L46" s="44">
        <f t="shared" si="4"/>
        <v>0</v>
      </c>
      <c r="M46" s="44">
        <f t="shared" si="4"/>
        <v>0</v>
      </c>
      <c r="N46" s="44">
        <f t="shared" si="4"/>
        <v>0</v>
      </c>
      <c r="O46" s="44">
        <f t="shared" si="4"/>
        <v>0</v>
      </c>
      <c r="P46" s="44">
        <f t="shared" si="4"/>
        <v>0</v>
      </c>
      <c r="Q46" s="44">
        <f t="shared" si="4"/>
        <v>0</v>
      </c>
      <c r="R46" s="44">
        <f t="shared" si="4"/>
        <v>0</v>
      </c>
      <c r="S46" s="44">
        <f t="shared" si="4"/>
        <v>0</v>
      </c>
      <c r="T46" s="5"/>
    </row>
    <row r="47" spans="1:20" x14ac:dyDescent="0.25">
      <c r="A47" s="19"/>
      <c r="B47" s="19"/>
      <c r="C47" s="234"/>
      <c r="D47" s="478" t="s">
        <v>27</v>
      </c>
      <c r="E47" s="478"/>
      <c r="F47" s="478"/>
      <c r="G47" s="479" t="s">
        <v>28</v>
      </c>
      <c r="H47" s="480"/>
      <c r="I47" s="481"/>
      <c r="J47" s="45"/>
      <c r="K47" s="46"/>
      <c r="L47" s="46"/>
      <c r="M47" s="46"/>
      <c r="N47" s="46"/>
      <c r="O47" s="46"/>
      <c r="P47" s="46"/>
      <c r="Q47" s="46"/>
      <c r="R47" s="46"/>
      <c r="S47" s="46"/>
    </row>
  </sheetData>
  <sheetProtection password="F985" sheet="1" objects="1" scenarios="1" insertRows="0" deleteRows="0" selectLockedCells="1"/>
  <mergeCells count="9">
    <mergeCell ref="D47:F47"/>
    <mergeCell ref="G47:I47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8"/>
  <sheetViews>
    <sheetView view="pageLayout" topLeftCell="A16" zoomScale="90" zoomScaleNormal="60" zoomScalePageLayoutView="90" workbookViewId="0">
      <selection activeCell="Z20" sqref="Z20"/>
    </sheetView>
  </sheetViews>
  <sheetFormatPr defaultColWidth="9.140625" defaultRowHeight="15" x14ac:dyDescent="0.25"/>
  <cols>
    <col min="1" max="1" width="8.28515625" style="116" customWidth="1"/>
    <col min="2" max="2" width="1" style="116" customWidth="1"/>
    <col min="3" max="4" width="11.42578125" style="116" customWidth="1"/>
    <col min="5" max="5" width="12.7109375" style="116" customWidth="1"/>
    <col min="6" max="6" width="6.5703125" style="147" customWidth="1"/>
    <col min="7" max="7" width="6.5703125" style="119" customWidth="1"/>
    <col min="8" max="8" width="10.5703125" style="118" customWidth="1"/>
    <col min="9" max="9" width="1.42578125" style="100" customWidth="1"/>
    <col min="10" max="10" width="6.5703125" style="148" customWidth="1"/>
    <col min="11" max="11" width="6.5703125" style="90" customWidth="1"/>
    <col min="12" max="12" width="10.5703125" style="89" customWidth="1"/>
    <col min="13" max="13" width="1" style="100" customWidth="1"/>
    <col min="14" max="14" width="6.5703125" style="152" customWidth="1"/>
    <col min="15" max="15" width="6.5703125" style="158" customWidth="1"/>
    <col min="16" max="16" width="10.5703125" style="130" customWidth="1"/>
    <col min="17" max="17" width="1" style="131" customWidth="1"/>
    <col min="18" max="18" width="6.5703125" style="155" customWidth="1"/>
    <col min="19" max="19" width="6.5703125" style="161" customWidth="1"/>
    <col min="20" max="20" width="10.5703125" style="132" customWidth="1"/>
    <col min="21" max="21" width="1" style="133" customWidth="1"/>
    <col min="22" max="22" width="6.5703125" style="155" customWidth="1"/>
    <col min="23" max="23" width="6.5703125" style="161" customWidth="1"/>
    <col min="24" max="24" width="10.5703125" style="132" customWidth="1"/>
    <col min="25" max="25" width="1" style="133" customWidth="1"/>
    <col min="26" max="26" width="6.5703125" style="155" customWidth="1"/>
    <col min="27" max="27" width="6.5703125" style="161" customWidth="1"/>
    <col min="28" max="28" width="10.85546875" style="132" customWidth="1"/>
  </cols>
  <sheetData>
    <row r="1" spans="1:28" x14ac:dyDescent="0.25">
      <c r="A1" s="97"/>
      <c r="B1" s="97"/>
      <c r="C1" s="98" t="s">
        <v>15</v>
      </c>
      <c r="D1" s="511" t="str">
        <f>'Cover Sheet'!C3</f>
        <v xml:space="preserve">Look Up </v>
      </c>
      <c r="E1" s="512"/>
      <c r="F1" s="143"/>
      <c r="G1" s="102"/>
      <c r="H1" s="89"/>
    </row>
    <row r="2" spans="1:28" x14ac:dyDescent="0.25">
      <c r="A2" s="97"/>
      <c r="B2" s="97"/>
      <c r="C2" s="97"/>
      <c r="D2" s="97"/>
      <c r="E2" s="97"/>
      <c r="F2" s="144"/>
      <c r="G2" s="102"/>
      <c r="H2" s="89"/>
    </row>
    <row r="3" spans="1:28" x14ac:dyDescent="0.25">
      <c r="A3" s="97"/>
      <c r="B3" s="97"/>
      <c r="C3" s="98" t="s">
        <v>10</v>
      </c>
      <c r="D3" s="513">
        <f>'Cover Sheet'!C5</f>
        <v>0</v>
      </c>
      <c r="E3" s="514"/>
      <c r="F3" s="143"/>
      <c r="G3" s="520"/>
      <c r="H3" s="520"/>
      <c r="I3" s="515"/>
      <c r="J3" s="515"/>
      <c r="K3" s="515"/>
      <c r="L3" s="515"/>
      <c r="M3" s="515"/>
      <c r="N3" s="515"/>
    </row>
    <row r="4" spans="1:28" x14ac:dyDescent="0.25">
      <c r="A4" s="97"/>
      <c r="B4" s="97"/>
      <c r="C4" s="98"/>
      <c r="D4" s="101"/>
      <c r="E4" s="101"/>
      <c r="F4" s="143"/>
      <c r="G4" s="102"/>
      <c r="H4" s="99"/>
      <c r="I4" s="103"/>
      <c r="J4" s="149"/>
      <c r="K4" s="93"/>
      <c r="L4" s="91"/>
      <c r="M4" s="103"/>
      <c r="N4" s="153"/>
    </row>
    <row r="5" spans="1:28" x14ac:dyDescent="0.25">
      <c r="A5" s="97"/>
      <c r="B5" s="97"/>
      <c r="C5" s="98"/>
      <c r="D5" s="516" t="str">
        <f>SUMMARY!O9</f>
        <v>Merchandise</v>
      </c>
      <c r="E5" s="517"/>
      <c r="F5" s="521" t="s">
        <v>42</v>
      </c>
      <c r="G5" s="522"/>
      <c r="H5" s="522"/>
      <c r="I5" s="522"/>
      <c r="J5" s="522"/>
      <c r="K5" s="522"/>
      <c r="L5" s="523"/>
      <c r="M5" s="92"/>
      <c r="N5" s="524" t="s">
        <v>43</v>
      </c>
      <c r="O5" s="525"/>
      <c r="P5" s="525"/>
      <c r="Q5" s="525"/>
      <c r="R5" s="525"/>
      <c r="S5" s="525"/>
      <c r="T5" s="526"/>
      <c r="U5" s="131"/>
      <c r="V5" s="495" t="s">
        <v>44</v>
      </c>
      <c r="W5" s="496"/>
      <c r="X5" s="496"/>
      <c r="Y5" s="496"/>
      <c r="Z5" s="496"/>
      <c r="AA5" s="496"/>
      <c r="AB5" s="497"/>
    </row>
    <row r="6" spans="1:28" x14ac:dyDescent="0.25">
      <c r="A6" s="97"/>
      <c r="B6" s="97"/>
      <c r="C6" s="97"/>
      <c r="D6" s="97"/>
      <c r="E6" s="97"/>
      <c r="F6" s="501" t="s">
        <v>17</v>
      </c>
      <c r="G6" s="502"/>
      <c r="H6" s="502"/>
      <c r="I6" s="104"/>
      <c r="J6" s="503" t="s">
        <v>18</v>
      </c>
      <c r="K6" s="503"/>
      <c r="L6" s="504"/>
      <c r="M6" s="105"/>
      <c r="N6" s="501" t="s">
        <v>17</v>
      </c>
      <c r="O6" s="502"/>
      <c r="P6" s="502"/>
      <c r="R6" s="503" t="s">
        <v>18</v>
      </c>
      <c r="S6" s="503"/>
      <c r="T6" s="504"/>
      <c r="U6" s="131"/>
      <c r="V6" s="501" t="s">
        <v>17</v>
      </c>
      <c r="W6" s="502"/>
      <c r="X6" s="502"/>
      <c r="Y6" s="131"/>
      <c r="Z6" s="503" t="s">
        <v>18</v>
      </c>
      <c r="AA6" s="503"/>
      <c r="AB6" s="504"/>
    </row>
    <row r="7" spans="1:28" ht="32.25" customHeight="1" thickBot="1" x14ac:dyDescent="0.3">
      <c r="A7" s="106" t="s">
        <v>0</v>
      </c>
      <c r="B7" s="107"/>
      <c r="C7" s="518" t="s">
        <v>8</v>
      </c>
      <c r="D7" s="518"/>
      <c r="E7" s="518"/>
      <c r="F7" s="145" t="s">
        <v>38</v>
      </c>
      <c r="G7" s="120" t="s">
        <v>45</v>
      </c>
      <c r="H7" s="121" t="s">
        <v>7</v>
      </c>
      <c r="I7" s="123"/>
      <c r="J7" s="150" t="s">
        <v>39</v>
      </c>
      <c r="K7" s="124" t="s">
        <v>45</v>
      </c>
      <c r="L7" s="125" t="s">
        <v>7</v>
      </c>
      <c r="M7" s="126"/>
      <c r="N7" s="145" t="s">
        <v>38</v>
      </c>
      <c r="O7" s="159" t="s">
        <v>45</v>
      </c>
      <c r="P7" s="134" t="s">
        <v>6</v>
      </c>
      <c r="Q7" s="135"/>
      <c r="R7" s="156" t="s">
        <v>39</v>
      </c>
      <c r="S7" s="162" t="s">
        <v>45</v>
      </c>
      <c r="T7" s="125" t="s">
        <v>6</v>
      </c>
      <c r="U7" s="136"/>
      <c r="V7" s="145" t="s">
        <v>38</v>
      </c>
      <c r="W7" s="159" t="s">
        <v>45</v>
      </c>
      <c r="X7" s="134" t="s">
        <v>5</v>
      </c>
      <c r="Y7" s="137"/>
      <c r="Z7" s="156" t="s">
        <v>46</v>
      </c>
      <c r="AA7" s="162" t="s">
        <v>45</v>
      </c>
      <c r="AB7" s="125" t="s">
        <v>5</v>
      </c>
    </row>
    <row r="8" spans="1:28" s="50" customFormat="1" x14ac:dyDescent="0.25">
      <c r="A8" s="108"/>
      <c r="B8" s="108"/>
      <c r="C8" s="519"/>
      <c r="D8" s="519"/>
      <c r="E8" s="519"/>
      <c r="F8" s="188"/>
      <c r="G8" s="166"/>
      <c r="H8" s="191">
        <f t="shared" ref="H8:H33" si="0">F8*G8</f>
        <v>0</v>
      </c>
      <c r="I8" s="172"/>
      <c r="J8" s="164"/>
      <c r="K8" s="165"/>
      <c r="L8" s="177">
        <f t="shared" ref="L8:L33" si="1">J8*K8</f>
        <v>0</v>
      </c>
      <c r="M8" s="172"/>
      <c r="N8" s="164"/>
      <c r="O8" s="166"/>
      <c r="P8" s="174">
        <f>N8*O8</f>
        <v>0</v>
      </c>
      <c r="Q8" s="180"/>
      <c r="R8" s="167"/>
      <c r="S8" s="166"/>
      <c r="T8" s="174">
        <f>R8*S8</f>
        <v>0</v>
      </c>
      <c r="U8" s="180"/>
      <c r="V8" s="167"/>
      <c r="W8" s="166"/>
      <c r="X8" s="174">
        <f>V8*W8</f>
        <v>0</v>
      </c>
      <c r="Y8" s="180"/>
      <c r="Z8" s="167"/>
      <c r="AA8" s="166"/>
      <c r="AB8" s="174">
        <f>Z8*AA8</f>
        <v>0</v>
      </c>
    </row>
    <row r="9" spans="1:28" s="50" customFormat="1" x14ac:dyDescent="0.25">
      <c r="A9" s="109"/>
      <c r="B9" s="109"/>
      <c r="C9" s="509"/>
      <c r="D9" s="509"/>
      <c r="E9" s="509"/>
      <c r="F9" s="189"/>
      <c r="G9" s="170"/>
      <c r="H9" s="192">
        <f t="shared" si="0"/>
        <v>0</v>
      </c>
      <c r="I9" s="173"/>
      <c r="J9" s="168"/>
      <c r="K9" s="169"/>
      <c r="L9" s="178">
        <f t="shared" si="1"/>
        <v>0</v>
      </c>
      <c r="M9" s="173"/>
      <c r="N9" s="168"/>
      <c r="O9" s="170"/>
      <c r="P9" s="175">
        <f t="shared" ref="P9:P33" si="2">N9*O9</f>
        <v>0</v>
      </c>
      <c r="Q9" s="181"/>
      <c r="R9" s="171"/>
      <c r="S9" s="170"/>
      <c r="T9" s="175">
        <f t="shared" ref="T9:T33" si="3">R9*S9</f>
        <v>0</v>
      </c>
      <c r="U9" s="181"/>
      <c r="V9" s="171"/>
      <c r="W9" s="170"/>
      <c r="X9" s="175">
        <f t="shared" ref="X9:X33" si="4">V9*W9</f>
        <v>0</v>
      </c>
      <c r="Y9" s="181"/>
      <c r="Z9" s="171"/>
      <c r="AA9" s="170"/>
      <c r="AB9" s="175">
        <f t="shared" ref="AB9:AB33" si="5">Z9*AA9</f>
        <v>0</v>
      </c>
    </row>
    <row r="10" spans="1:28" s="50" customFormat="1" x14ac:dyDescent="0.25">
      <c r="A10" s="109"/>
      <c r="B10" s="109"/>
      <c r="C10" s="509"/>
      <c r="D10" s="509"/>
      <c r="E10" s="509"/>
      <c r="F10" s="189"/>
      <c r="G10" s="170"/>
      <c r="H10" s="192">
        <f t="shared" si="0"/>
        <v>0</v>
      </c>
      <c r="I10" s="173"/>
      <c r="J10" s="168"/>
      <c r="K10" s="169"/>
      <c r="L10" s="178">
        <f t="shared" si="1"/>
        <v>0</v>
      </c>
      <c r="M10" s="173"/>
      <c r="N10" s="168"/>
      <c r="O10" s="170"/>
      <c r="P10" s="175">
        <f t="shared" si="2"/>
        <v>0</v>
      </c>
      <c r="Q10" s="181"/>
      <c r="R10" s="171"/>
      <c r="S10" s="170"/>
      <c r="T10" s="175">
        <f t="shared" si="3"/>
        <v>0</v>
      </c>
      <c r="U10" s="181"/>
      <c r="V10" s="171"/>
      <c r="W10" s="170"/>
      <c r="X10" s="175">
        <f t="shared" si="4"/>
        <v>0</v>
      </c>
      <c r="Y10" s="181"/>
      <c r="Z10" s="171"/>
      <c r="AA10" s="170"/>
      <c r="AB10" s="175">
        <f t="shared" si="5"/>
        <v>0</v>
      </c>
    </row>
    <row r="11" spans="1:28" s="50" customFormat="1" x14ac:dyDescent="0.25">
      <c r="A11" s="109"/>
      <c r="B11" s="109"/>
      <c r="C11" s="509"/>
      <c r="D11" s="509"/>
      <c r="E11" s="509"/>
      <c r="F11" s="189"/>
      <c r="G11" s="170"/>
      <c r="H11" s="192">
        <f t="shared" si="0"/>
        <v>0</v>
      </c>
      <c r="I11" s="173"/>
      <c r="J11" s="168"/>
      <c r="K11" s="169"/>
      <c r="L11" s="178">
        <f t="shared" si="1"/>
        <v>0</v>
      </c>
      <c r="M11" s="173"/>
      <c r="N11" s="168"/>
      <c r="O11" s="170"/>
      <c r="P11" s="175">
        <f t="shared" si="2"/>
        <v>0</v>
      </c>
      <c r="Q11" s="181"/>
      <c r="R11" s="171"/>
      <c r="S11" s="170"/>
      <c r="T11" s="175">
        <f t="shared" si="3"/>
        <v>0</v>
      </c>
      <c r="U11" s="181"/>
      <c r="V11" s="171"/>
      <c r="W11" s="170"/>
      <c r="X11" s="175">
        <f t="shared" si="4"/>
        <v>0</v>
      </c>
      <c r="Y11" s="181"/>
      <c r="Z11" s="171"/>
      <c r="AA11" s="170"/>
      <c r="AB11" s="175">
        <f t="shared" si="5"/>
        <v>0</v>
      </c>
    </row>
    <row r="12" spans="1:28" s="50" customFormat="1" x14ac:dyDescent="0.25">
      <c r="A12" s="109"/>
      <c r="B12" s="109"/>
      <c r="C12" s="509"/>
      <c r="D12" s="509"/>
      <c r="E12" s="509"/>
      <c r="F12" s="189"/>
      <c r="G12" s="170"/>
      <c r="H12" s="192">
        <f t="shared" si="0"/>
        <v>0</v>
      </c>
      <c r="I12" s="173"/>
      <c r="J12" s="168"/>
      <c r="K12" s="169"/>
      <c r="L12" s="178">
        <f t="shared" si="1"/>
        <v>0</v>
      </c>
      <c r="M12" s="173"/>
      <c r="N12" s="168"/>
      <c r="O12" s="170"/>
      <c r="P12" s="175">
        <f t="shared" si="2"/>
        <v>0</v>
      </c>
      <c r="Q12" s="181"/>
      <c r="R12" s="171"/>
      <c r="S12" s="170"/>
      <c r="T12" s="175">
        <f t="shared" si="3"/>
        <v>0</v>
      </c>
      <c r="U12" s="181"/>
      <c r="V12" s="171"/>
      <c r="W12" s="170"/>
      <c r="X12" s="175">
        <f t="shared" si="4"/>
        <v>0</v>
      </c>
      <c r="Y12" s="181"/>
      <c r="Z12" s="171"/>
      <c r="AA12" s="170"/>
      <c r="AB12" s="175">
        <f t="shared" si="5"/>
        <v>0</v>
      </c>
    </row>
    <row r="13" spans="1:28" s="50" customFormat="1" x14ac:dyDescent="0.25">
      <c r="A13" s="109"/>
      <c r="B13" s="109"/>
      <c r="C13" s="509"/>
      <c r="D13" s="509"/>
      <c r="E13" s="509"/>
      <c r="F13" s="189"/>
      <c r="G13" s="170"/>
      <c r="H13" s="192">
        <f t="shared" si="0"/>
        <v>0</v>
      </c>
      <c r="I13" s="173"/>
      <c r="J13" s="168"/>
      <c r="K13" s="169"/>
      <c r="L13" s="178">
        <f t="shared" si="1"/>
        <v>0</v>
      </c>
      <c r="M13" s="173"/>
      <c r="N13" s="168"/>
      <c r="O13" s="170"/>
      <c r="P13" s="175">
        <f t="shared" si="2"/>
        <v>0</v>
      </c>
      <c r="Q13" s="181"/>
      <c r="R13" s="171"/>
      <c r="S13" s="170"/>
      <c r="T13" s="175">
        <f t="shared" si="3"/>
        <v>0</v>
      </c>
      <c r="U13" s="181"/>
      <c r="V13" s="171"/>
      <c r="W13" s="170"/>
      <c r="X13" s="175">
        <f t="shared" si="4"/>
        <v>0</v>
      </c>
      <c r="Y13" s="181"/>
      <c r="Z13" s="171"/>
      <c r="AA13" s="170"/>
      <c r="AB13" s="175">
        <f t="shared" si="5"/>
        <v>0</v>
      </c>
    </row>
    <row r="14" spans="1:28" s="50" customFormat="1" x14ac:dyDescent="0.25">
      <c r="A14" s="109"/>
      <c r="B14" s="109"/>
      <c r="C14" s="509"/>
      <c r="D14" s="509"/>
      <c r="E14" s="509"/>
      <c r="F14" s="189"/>
      <c r="G14" s="170"/>
      <c r="H14" s="192">
        <f t="shared" si="0"/>
        <v>0</v>
      </c>
      <c r="I14" s="173"/>
      <c r="J14" s="168"/>
      <c r="K14" s="169"/>
      <c r="L14" s="178">
        <f t="shared" si="1"/>
        <v>0</v>
      </c>
      <c r="M14" s="173"/>
      <c r="N14" s="168"/>
      <c r="O14" s="170"/>
      <c r="P14" s="175">
        <f t="shared" si="2"/>
        <v>0</v>
      </c>
      <c r="Q14" s="181"/>
      <c r="R14" s="171"/>
      <c r="S14" s="170"/>
      <c r="T14" s="175">
        <f t="shared" si="3"/>
        <v>0</v>
      </c>
      <c r="U14" s="181"/>
      <c r="V14" s="171"/>
      <c r="W14" s="170"/>
      <c r="X14" s="175">
        <f t="shared" si="4"/>
        <v>0</v>
      </c>
      <c r="Y14" s="181"/>
      <c r="Z14" s="171"/>
      <c r="AA14" s="170"/>
      <c r="AB14" s="175">
        <f t="shared" si="5"/>
        <v>0</v>
      </c>
    </row>
    <row r="15" spans="1:28" s="50" customFormat="1" x14ac:dyDescent="0.25">
      <c r="A15" s="109"/>
      <c r="B15" s="109"/>
      <c r="C15" s="509"/>
      <c r="D15" s="509"/>
      <c r="E15" s="509"/>
      <c r="F15" s="189"/>
      <c r="G15" s="170"/>
      <c r="H15" s="192">
        <f t="shared" si="0"/>
        <v>0</v>
      </c>
      <c r="I15" s="173"/>
      <c r="J15" s="168"/>
      <c r="K15" s="169"/>
      <c r="L15" s="178">
        <f t="shared" si="1"/>
        <v>0</v>
      </c>
      <c r="M15" s="173"/>
      <c r="N15" s="168"/>
      <c r="O15" s="170"/>
      <c r="P15" s="175">
        <f t="shared" si="2"/>
        <v>0</v>
      </c>
      <c r="Q15" s="181"/>
      <c r="R15" s="171"/>
      <c r="S15" s="170"/>
      <c r="T15" s="175">
        <f t="shared" si="3"/>
        <v>0</v>
      </c>
      <c r="U15" s="181"/>
      <c r="V15" s="171"/>
      <c r="W15" s="170"/>
      <c r="X15" s="175">
        <f t="shared" si="4"/>
        <v>0</v>
      </c>
      <c r="Y15" s="181"/>
      <c r="Z15" s="171"/>
      <c r="AA15" s="170"/>
      <c r="AB15" s="175">
        <f t="shared" si="5"/>
        <v>0</v>
      </c>
    </row>
    <row r="16" spans="1:28" s="50" customFormat="1" x14ac:dyDescent="0.25">
      <c r="A16" s="109"/>
      <c r="B16" s="109"/>
      <c r="C16" s="509"/>
      <c r="D16" s="509"/>
      <c r="E16" s="509"/>
      <c r="F16" s="189"/>
      <c r="G16" s="170"/>
      <c r="H16" s="192">
        <f t="shared" si="0"/>
        <v>0</v>
      </c>
      <c r="I16" s="173"/>
      <c r="J16" s="168"/>
      <c r="K16" s="169"/>
      <c r="L16" s="178">
        <f t="shared" si="1"/>
        <v>0</v>
      </c>
      <c r="M16" s="173"/>
      <c r="N16" s="168"/>
      <c r="O16" s="170"/>
      <c r="P16" s="175">
        <f t="shared" si="2"/>
        <v>0</v>
      </c>
      <c r="Q16" s="181"/>
      <c r="R16" s="171"/>
      <c r="S16" s="170"/>
      <c r="T16" s="175">
        <f t="shared" si="3"/>
        <v>0</v>
      </c>
      <c r="U16" s="181"/>
      <c r="V16" s="171"/>
      <c r="W16" s="170"/>
      <c r="X16" s="175">
        <f t="shared" si="4"/>
        <v>0</v>
      </c>
      <c r="Y16" s="181"/>
      <c r="Z16" s="171"/>
      <c r="AA16" s="170"/>
      <c r="AB16" s="175">
        <f t="shared" si="5"/>
        <v>0</v>
      </c>
    </row>
    <row r="17" spans="1:28" s="50" customFormat="1" x14ac:dyDescent="0.25">
      <c r="A17" s="109"/>
      <c r="B17" s="109"/>
      <c r="C17" s="509"/>
      <c r="D17" s="509"/>
      <c r="E17" s="509"/>
      <c r="F17" s="189"/>
      <c r="G17" s="170"/>
      <c r="H17" s="192">
        <f t="shared" si="0"/>
        <v>0</v>
      </c>
      <c r="I17" s="173"/>
      <c r="J17" s="168"/>
      <c r="K17" s="169"/>
      <c r="L17" s="178">
        <f t="shared" si="1"/>
        <v>0</v>
      </c>
      <c r="M17" s="173"/>
      <c r="N17" s="168"/>
      <c r="O17" s="170"/>
      <c r="P17" s="175">
        <f t="shared" si="2"/>
        <v>0</v>
      </c>
      <c r="Q17" s="181"/>
      <c r="R17" s="171"/>
      <c r="S17" s="170"/>
      <c r="T17" s="175">
        <f t="shared" si="3"/>
        <v>0</v>
      </c>
      <c r="U17" s="181"/>
      <c r="V17" s="171"/>
      <c r="W17" s="170"/>
      <c r="X17" s="175">
        <f t="shared" si="4"/>
        <v>0</v>
      </c>
      <c r="Y17" s="181"/>
      <c r="Z17" s="171"/>
      <c r="AA17" s="170"/>
      <c r="AB17" s="175">
        <f t="shared" si="5"/>
        <v>0</v>
      </c>
    </row>
    <row r="18" spans="1:28" s="50" customFormat="1" x14ac:dyDescent="0.25">
      <c r="A18" s="109"/>
      <c r="B18" s="109"/>
      <c r="C18" s="509"/>
      <c r="D18" s="509"/>
      <c r="E18" s="509"/>
      <c r="F18" s="189"/>
      <c r="G18" s="170"/>
      <c r="H18" s="192">
        <f t="shared" si="0"/>
        <v>0</v>
      </c>
      <c r="I18" s="173"/>
      <c r="J18" s="168"/>
      <c r="K18" s="169"/>
      <c r="L18" s="178">
        <f t="shared" si="1"/>
        <v>0</v>
      </c>
      <c r="M18" s="173"/>
      <c r="N18" s="168"/>
      <c r="O18" s="170"/>
      <c r="P18" s="175">
        <f t="shared" si="2"/>
        <v>0</v>
      </c>
      <c r="Q18" s="181"/>
      <c r="R18" s="171"/>
      <c r="S18" s="170"/>
      <c r="T18" s="175">
        <f t="shared" si="3"/>
        <v>0</v>
      </c>
      <c r="U18" s="181"/>
      <c r="V18" s="171"/>
      <c r="W18" s="170"/>
      <c r="X18" s="175">
        <f t="shared" si="4"/>
        <v>0</v>
      </c>
      <c r="Y18" s="181"/>
      <c r="Z18" s="171"/>
      <c r="AA18" s="170"/>
      <c r="AB18" s="175">
        <f t="shared" si="5"/>
        <v>0</v>
      </c>
    </row>
    <row r="19" spans="1:28" s="50" customFormat="1" x14ac:dyDescent="0.25">
      <c r="A19" s="109"/>
      <c r="B19" s="109"/>
      <c r="C19" s="509"/>
      <c r="D19" s="509"/>
      <c r="E19" s="509"/>
      <c r="F19" s="189"/>
      <c r="G19" s="170"/>
      <c r="H19" s="192">
        <f t="shared" si="0"/>
        <v>0</v>
      </c>
      <c r="I19" s="173"/>
      <c r="J19" s="168"/>
      <c r="K19" s="169"/>
      <c r="L19" s="178">
        <f t="shared" si="1"/>
        <v>0</v>
      </c>
      <c r="M19" s="173"/>
      <c r="N19" s="168"/>
      <c r="O19" s="170"/>
      <c r="P19" s="175">
        <f t="shared" si="2"/>
        <v>0</v>
      </c>
      <c r="Q19" s="181"/>
      <c r="R19" s="171"/>
      <c r="S19" s="170"/>
      <c r="T19" s="175">
        <f t="shared" si="3"/>
        <v>0</v>
      </c>
      <c r="U19" s="181"/>
      <c r="V19" s="171"/>
      <c r="W19" s="170"/>
      <c r="X19" s="175">
        <f t="shared" si="4"/>
        <v>0</v>
      </c>
      <c r="Y19" s="181"/>
      <c r="Z19" s="171"/>
      <c r="AA19" s="170"/>
      <c r="AB19" s="175">
        <f t="shared" si="5"/>
        <v>0</v>
      </c>
    </row>
    <row r="20" spans="1:28" s="50" customFormat="1" x14ac:dyDescent="0.25">
      <c r="A20" s="109"/>
      <c r="B20" s="109"/>
      <c r="C20" s="509"/>
      <c r="D20" s="509"/>
      <c r="E20" s="509"/>
      <c r="F20" s="189"/>
      <c r="G20" s="170"/>
      <c r="H20" s="192">
        <f t="shared" si="0"/>
        <v>0</v>
      </c>
      <c r="I20" s="173"/>
      <c r="J20" s="168"/>
      <c r="K20" s="169"/>
      <c r="L20" s="178">
        <f t="shared" si="1"/>
        <v>0</v>
      </c>
      <c r="M20" s="173"/>
      <c r="N20" s="168"/>
      <c r="O20" s="170"/>
      <c r="P20" s="175">
        <f t="shared" si="2"/>
        <v>0</v>
      </c>
      <c r="Q20" s="181"/>
      <c r="R20" s="171"/>
      <c r="S20" s="170"/>
      <c r="T20" s="175">
        <f t="shared" si="3"/>
        <v>0</v>
      </c>
      <c r="U20" s="181"/>
      <c r="V20" s="171"/>
      <c r="W20" s="170"/>
      <c r="X20" s="175">
        <f t="shared" si="4"/>
        <v>0</v>
      </c>
      <c r="Y20" s="181"/>
      <c r="Z20" s="171"/>
      <c r="AA20" s="170"/>
      <c r="AB20" s="175">
        <f t="shared" si="5"/>
        <v>0</v>
      </c>
    </row>
    <row r="21" spans="1:28" s="50" customFormat="1" x14ac:dyDescent="0.25">
      <c r="A21" s="109"/>
      <c r="B21" s="109"/>
      <c r="C21" s="509"/>
      <c r="D21" s="509"/>
      <c r="E21" s="509"/>
      <c r="F21" s="189"/>
      <c r="G21" s="170"/>
      <c r="H21" s="192">
        <f t="shared" si="0"/>
        <v>0</v>
      </c>
      <c r="I21" s="173"/>
      <c r="J21" s="168"/>
      <c r="K21" s="169"/>
      <c r="L21" s="178">
        <f t="shared" si="1"/>
        <v>0</v>
      </c>
      <c r="M21" s="173"/>
      <c r="N21" s="168"/>
      <c r="O21" s="170"/>
      <c r="P21" s="175">
        <f t="shared" si="2"/>
        <v>0</v>
      </c>
      <c r="Q21" s="181"/>
      <c r="R21" s="171"/>
      <c r="S21" s="170"/>
      <c r="T21" s="175">
        <f t="shared" si="3"/>
        <v>0</v>
      </c>
      <c r="U21" s="181"/>
      <c r="V21" s="171"/>
      <c r="W21" s="170"/>
      <c r="X21" s="175">
        <f t="shared" si="4"/>
        <v>0</v>
      </c>
      <c r="Y21" s="181"/>
      <c r="Z21" s="171"/>
      <c r="AA21" s="170"/>
      <c r="AB21" s="175">
        <f t="shared" si="5"/>
        <v>0</v>
      </c>
    </row>
    <row r="22" spans="1:28" s="50" customFormat="1" x14ac:dyDescent="0.25">
      <c r="A22" s="109"/>
      <c r="B22" s="109"/>
      <c r="C22" s="509"/>
      <c r="D22" s="509"/>
      <c r="E22" s="509"/>
      <c r="F22" s="189"/>
      <c r="G22" s="170"/>
      <c r="H22" s="192">
        <f t="shared" si="0"/>
        <v>0</v>
      </c>
      <c r="I22" s="173"/>
      <c r="J22" s="168"/>
      <c r="K22" s="169"/>
      <c r="L22" s="178">
        <f t="shared" si="1"/>
        <v>0</v>
      </c>
      <c r="M22" s="173"/>
      <c r="N22" s="168"/>
      <c r="O22" s="170"/>
      <c r="P22" s="175">
        <f t="shared" si="2"/>
        <v>0</v>
      </c>
      <c r="Q22" s="181"/>
      <c r="R22" s="171"/>
      <c r="S22" s="170"/>
      <c r="T22" s="175">
        <f t="shared" si="3"/>
        <v>0</v>
      </c>
      <c r="U22" s="181"/>
      <c r="V22" s="171"/>
      <c r="W22" s="170"/>
      <c r="X22" s="175">
        <f t="shared" si="4"/>
        <v>0</v>
      </c>
      <c r="Y22" s="181"/>
      <c r="Z22" s="171"/>
      <c r="AA22" s="170"/>
      <c r="AB22" s="175">
        <f t="shared" si="5"/>
        <v>0</v>
      </c>
    </row>
    <row r="23" spans="1:28" s="219" customFormat="1" x14ac:dyDescent="0.25">
      <c r="A23" s="109"/>
      <c r="B23" s="109"/>
      <c r="C23" s="509"/>
      <c r="D23" s="509"/>
      <c r="E23" s="509"/>
      <c r="F23" s="189"/>
      <c r="G23" s="170"/>
      <c r="H23" s="192">
        <f t="shared" si="0"/>
        <v>0</v>
      </c>
      <c r="I23" s="173"/>
      <c r="J23" s="168"/>
      <c r="K23" s="169"/>
      <c r="L23" s="178">
        <f t="shared" si="1"/>
        <v>0</v>
      </c>
      <c r="M23" s="173"/>
      <c r="N23" s="168"/>
      <c r="O23" s="170"/>
      <c r="P23" s="175">
        <f t="shared" si="2"/>
        <v>0</v>
      </c>
      <c r="Q23" s="181"/>
      <c r="R23" s="171"/>
      <c r="S23" s="170"/>
      <c r="T23" s="175">
        <f t="shared" si="3"/>
        <v>0</v>
      </c>
      <c r="U23" s="181"/>
      <c r="V23" s="171"/>
      <c r="W23" s="170"/>
      <c r="X23" s="175">
        <f t="shared" si="4"/>
        <v>0</v>
      </c>
      <c r="Y23" s="181"/>
      <c r="Z23" s="171"/>
      <c r="AA23" s="170"/>
      <c r="AB23" s="175">
        <f t="shared" si="5"/>
        <v>0</v>
      </c>
    </row>
    <row r="24" spans="1:28" s="219" customFormat="1" x14ac:dyDescent="0.25">
      <c r="A24" s="109"/>
      <c r="B24" s="109"/>
      <c r="C24" s="509"/>
      <c r="D24" s="509"/>
      <c r="E24" s="509"/>
      <c r="F24" s="189"/>
      <c r="G24" s="170"/>
      <c r="H24" s="192">
        <f t="shared" si="0"/>
        <v>0</v>
      </c>
      <c r="I24" s="173"/>
      <c r="J24" s="168"/>
      <c r="K24" s="169"/>
      <c r="L24" s="178">
        <f t="shared" si="1"/>
        <v>0</v>
      </c>
      <c r="M24" s="173"/>
      <c r="N24" s="168"/>
      <c r="O24" s="170"/>
      <c r="P24" s="175">
        <f t="shared" si="2"/>
        <v>0</v>
      </c>
      <c r="Q24" s="181"/>
      <c r="R24" s="171"/>
      <c r="S24" s="170"/>
      <c r="T24" s="175">
        <f t="shared" si="3"/>
        <v>0</v>
      </c>
      <c r="U24" s="181"/>
      <c r="V24" s="171"/>
      <c r="W24" s="170"/>
      <c r="X24" s="175">
        <f t="shared" si="4"/>
        <v>0</v>
      </c>
      <c r="Y24" s="181"/>
      <c r="Z24" s="171"/>
      <c r="AA24" s="170"/>
      <c r="AB24" s="175">
        <f t="shared" si="5"/>
        <v>0</v>
      </c>
    </row>
    <row r="25" spans="1:28" s="219" customFormat="1" x14ac:dyDescent="0.25">
      <c r="A25" s="109"/>
      <c r="B25" s="109"/>
      <c r="C25" s="509"/>
      <c r="D25" s="509"/>
      <c r="E25" s="509"/>
      <c r="F25" s="189"/>
      <c r="G25" s="170"/>
      <c r="H25" s="192">
        <f t="shared" si="0"/>
        <v>0</v>
      </c>
      <c r="I25" s="173"/>
      <c r="J25" s="168"/>
      <c r="K25" s="169"/>
      <c r="L25" s="178">
        <f t="shared" si="1"/>
        <v>0</v>
      </c>
      <c r="M25" s="173"/>
      <c r="N25" s="168"/>
      <c r="O25" s="170"/>
      <c r="P25" s="175">
        <f t="shared" si="2"/>
        <v>0</v>
      </c>
      <c r="Q25" s="181"/>
      <c r="R25" s="171"/>
      <c r="S25" s="170"/>
      <c r="T25" s="175">
        <f t="shared" si="3"/>
        <v>0</v>
      </c>
      <c r="U25" s="181"/>
      <c r="V25" s="171"/>
      <c r="W25" s="170"/>
      <c r="X25" s="175">
        <f t="shared" si="4"/>
        <v>0</v>
      </c>
      <c r="Y25" s="181"/>
      <c r="Z25" s="171"/>
      <c r="AA25" s="170"/>
      <c r="AB25" s="175">
        <f t="shared" si="5"/>
        <v>0</v>
      </c>
    </row>
    <row r="26" spans="1:28" s="219" customFormat="1" x14ac:dyDescent="0.25">
      <c r="A26" s="109"/>
      <c r="B26" s="109"/>
      <c r="C26" s="509"/>
      <c r="D26" s="509"/>
      <c r="E26" s="509"/>
      <c r="F26" s="189"/>
      <c r="G26" s="170"/>
      <c r="H26" s="192">
        <f t="shared" si="0"/>
        <v>0</v>
      </c>
      <c r="I26" s="173"/>
      <c r="J26" s="168"/>
      <c r="K26" s="169"/>
      <c r="L26" s="178">
        <f t="shared" si="1"/>
        <v>0</v>
      </c>
      <c r="M26" s="173"/>
      <c r="N26" s="168"/>
      <c r="O26" s="170"/>
      <c r="P26" s="175">
        <f t="shared" si="2"/>
        <v>0</v>
      </c>
      <c r="Q26" s="181"/>
      <c r="R26" s="171"/>
      <c r="S26" s="170"/>
      <c r="T26" s="175">
        <f t="shared" si="3"/>
        <v>0</v>
      </c>
      <c r="U26" s="181"/>
      <c r="V26" s="171"/>
      <c r="W26" s="170"/>
      <c r="X26" s="175">
        <f t="shared" si="4"/>
        <v>0</v>
      </c>
      <c r="Y26" s="181"/>
      <c r="Z26" s="171"/>
      <c r="AA26" s="170"/>
      <c r="AB26" s="175">
        <f t="shared" si="5"/>
        <v>0</v>
      </c>
    </row>
    <row r="27" spans="1:28" s="219" customFormat="1" x14ac:dyDescent="0.25">
      <c r="A27" s="109"/>
      <c r="B27" s="109"/>
      <c r="C27" s="509"/>
      <c r="D27" s="509"/>
      <c r="E27" s="509"/>
      <c r="F27" s="189"/>
      <c r="G27" s="170"/>
      <c r="H27" s="192">
        <f t="shared" si="0"/>
        <v>0</v>
      </c>
      <c r="I27" s="173"/>
      <c r="J27" s="168"/>
      <c r="K27" s="169"/>
      <c r="L27" s="178">
        <f t="shared" si="1"/>
        <v>0</v>
      </c>
      <c r="M27" s="173"/>
      <c r="N27" s="168"/>
      <c r="O27" s="170"/>
      <c r="P27" s="175">
        <f t="shared" si="2"/>
        <v>0</v>
      </c>
      <c r="Q27" s="181"/>
      <c r="R27" s="171"/>
      <c r="S27" s="170"/>
      <c r="T27" s="175">
        <f t="shared" si="3"/>
        <v>0</v>
      </c>
      <c r="U27" s="181"/>
      <c r="V27" s="171"/>
      <c r="W27" s="170"/>
      <c r="X27" s="175">
        <f t="shared" si="4"/>
        <v>0</v>
      </c>
      <c r="Y27" s="181"/>
      <c r="Z27" s="171"/>
      <c r="AA27" s="170"/>
      <c r="AB27" s="175">
        <f t="shared" si="5"/>
        <v>0</v>
      </c>
    </row>
    <row r="28" spans="1:28" s="219" customFormat="1" x14ac:dyDescent="0.25">
      <c r="A28" s="109"/>
      <c r="B28" s="109"/>
      <c r="C28" s="509"/>
      <c r="D28" s="509"/>
      <c r="E28" s="509"/>
      <c r="F28" s="189"/>
      <c r="G28" s="170"/>
      <c r="H28" s="192">
        <f t="shared" si="0"/>
        <v>0</v>
      </c>
      <c r="I28" s="173"/>
      <c r="J28" s="168"/>
      <c r="K28" s="169"/>
      <c r="L28" s="178">
        <f t="shared" si="1"/>
        <v>0</v>
      </c>
      <c r="M28" s="173"/>
      <c r="N28" s="168"/>
      <c r="O28" s="170"/>
      <c r="P28" s="175">
        <f t="shared" si="2"/>
        <v>0</v>
      </c>
      <c r="Q28" s="181"/>
      <c r="R28" s="171"/>
      <c r="S28" s="170"/>
      <c r="T28" s="175">
        <f t="shared" si="3"/>
        <v>0</v>
      </c>
      <c r="U28" s="181"/>
      <c r="V28" s="171"/>
      <c r="W28" s="170"/>
      <c r="X28" s="175">
        <f t="shared" si="4"/>
        <v>0</v>
      </c>
      <c r="Y28" s="181"/>
      <c r="Z28" s="171"/>
      <c r="AA28" s="170"/>
      <c r="AB28" s="175">
        <f t="shared" si="5"/>
        <v>0</v>
      </c>
    </row>
    <row r="29" spans="1:28" s="219" customFormat="1" x14ac:dyDescent="0.25">
      <c r="A29" s="109"/>
      <c r="B29" s="109"/>
      <c r="C29" s="509"/>
      <c r="D29" s="509"/>
      <c r="E29" s="509"/>
      <c r="F29" s="189"/>
      <c r="G29" s="170"/>
      <c r="H29" s="192">
        <f t="shared" si="0"/>
        <v>0</v>
      </c>
      <c r="I29" s="173"/>
      <c r="J29" s="168"/>
      <c r="K29" s="169"/>
      <c r="L29" s="178">
        <f t="shared" si="1"/>
        <v>0</v>
      </c>
      <c r="M29" s="173"/>
      <c r="N29" s="168"/>
      <c r="O29" s="170"/>
      <c r="P29" s="175">
        <f t="shared" si="2"/>
        <v>0</v>
      </c>
      <c r="Q29" s="181"/>
      <c r="R29" s="171"/>
      <c r="S29" s="170"/>
      <c r="T29" s="175">
        <f t="shared" si="3"/>
        <v>0</v>
      </c>
      <c r="U29" s="181"/>
      <c r="V29" s="171"/>
      <c r="W29" s="170"/>
      <c r="X29" s="175">
        <f t="shared" si="4"/>
        <v>0</v>
      </c>
      <c r="Y29" s="181"/>
      <c r="Z29" s="171"/>
      <c r="AA29" s="170"/>
      <c r="AB29" s="175">
        <f t="shared" si="5"/>
        <v>0</v>
      </c>
    </row>
    <row r="30" spans="1:28" s="219" customFormat="1" x14ac:dyDescent="0.25">
      <c r="A30" s="109"/>
      <c r="B30" s="109"/>
      <c r="C30" s="509"/>
      <c r="D30" s="509"/>
      <c r="E30" s="509"/>
      <c r="F30" s="189"/>
      <c r="G30" s="170"/>
      <c r="H30" s="192">
        <f t="shared" si="0"/>
        <v>0</v>
      </c>
      <c r="I30" s="173"/>
      <c r="J30" s="168"/>
      <c r="K30" s="169"/>
      <c r="L30" s="178">
        <f t="shared" si="1"/>
        <v>0</v>
      </c>
      <c r="M30" s="173"/>
      <c r="N30" s="168"/>
      <c r="O30" s="170"/>
      <c r="P30" s="175">
        <f t="shared" si="2"/>
        <v>0</v>
      </c>
      <c r="Q30" s="181"/>
      <c r="R30" s="171"/>
      <c r="S30" s="170"/>
      <c r="T30" s="175">
        <f t="shared" si="3"/>
        <v>0</v>
      </c>
      <c r="U30" s="181"/>
      <c r="V30" s="171"/>
      <c r="W30" s="170"/>
      <c r="X30" s="175">
        <f t="shared" si="4"/>
        <v>0</v>
      </c>
      <c r="Y30" s="181"/>
      <c r="Z30" s="171"/>
      <c r="AA30" s="170"/>
      <c r="AB30" s="175">
        <f t="shared" si="5"/>
        <v>0</v>
      </c>
    </row>
    <row r="31" spans="1:28" s="219" customFormat="1" x14ac:dyDescent="0.25">
      <c r="A31" s="109"/>
      <c r="B31" s="109"/>
      <c r="C31" s="509"/>
      <c r="D31" s="509"/>
      <c r="E31" s="509"/>
      <c r="F31" s="189"/>
      <c r="G31" s="170"/>
      <c r="H31" s="192">
        <f t="shared" si="0"/>
        <v>0</v>
      </c>
      <c r="I31" s="173"/>
      <c r="J31" s="168"/>
      <c r="K31" s="169"/>
      <c r="L31" s="178">
        <f t="shared" si="1"/>
        <v>0</v>
      </c>
      <c r="M31" s="173"/>
      <c r="N31" s="168"/>
      <c r="O31" s="170"/>
      <c r="P31" s="175">
        <f t="shared" si="2"/>
        <v>0</v>
      </c>
      <c r="Q31" s="181"/>
      <c r="R31" s="171"/>
      <c r="S31" s="170"/>
      <c r="T31" s="175">
        <f t="shared" si="3"/>
        <v>0</v>
      </c>
      <c r="U31" s="181"/>
      <c r="V31" s="171"/>
      <c r="W31" s="170"/>
      <c r="X31" s="175">
        <f t="shared" si="4"/>
        <v>0</v>
      </c>
      <c r="Y31" s="181"/>
      <c r="Z31" s="171"/>
      <c r="AA31" s="170"/>
      <c r="AB31" s="175">
        <f t="shared" si="5"/>
        <v>0</v>
      </c>
    </row>
    <row r="32" spans="1:28" s="219" customFormat="1" x14ac:dyDescent="0.25">
      <c r="A32" s="109"/>
      <c r="B32" s="109"/>
      <c r="C32" s="509"/>
      <c r="D32" s="509"/>
      <c r="E32" s="509"/>
      <c r="F32" s="189"/>
      <c r="G32" s="170"/>
      <c r="H32" s="192">
        <f t="shared" si="0"/>
        <v>0</v>
      </c>
      <c r="I32" s="173"/>
      <c r="J32" s="168"/>
      <c r="K32" s="169"/>
      <c r="L32" s="178">
        <f t="shared" si="1"/>
        <v>0</v>
      </c>
      <c r="M32" s="173"/>
      <c r="N32" s="168"/>
      <c r="O32" s="170"/>
      <c r="P32" s="175">
        <f t="shared" si="2"/>
        <v>0</v>
      </c>
      <c r="Q32" s="181"/>
      <c r="R32" s="171"/>
      <c r="S32" s="170"/>
      <c r="T32" s="175">
        <f t="shared" si="3"/>
        <v>0</v>
      </c>
      <c r="U32" s="181"/>
      <c r="V32" s="171"/>
      <c r="W32" s="170"/>
      <c r="X32" s="175">
        <f t="shared" si="4"/>
        <v>0</v>
      </c>
      <c r="Y32" s="181"/>
      <c r="Z32" s="171"/>
      <c r="AA32" s="170"/>
      <c r="AB32" s="175">
        <f t="shared" si="5"/>
        <v>0</v>
      </c>
    </row>
    <row r="33" spans="1:28" s="219" customFormat="1" ht="15.75" thickBot="1" x14ac:dyDescent="0.3">
      <c r="A33" s="129"/>
      <c r="B33" s="129"/>
      <c r="C33" s="510"/>
      <c r="D33" s="510"/>
      <c r="E33" s="510"/>
      <c r="F33" s="190"/>
      <c r="G33" s="185"/>
      <c r="H33" s="193">
        <f t="shared" si="0"/>
        <v>0</v>
      </c>
      <c r="I33" s="182"/>
      <c r="J33" s="183"/>
      <c r="K33" s="184"/>
      <c r="L33" s="179">
        <f t="shared" si="1"/>
        <v>0</v>
      </c>
      <c r="M33" s="182"/>
      <c r="N33" s="220"/>
      <c r="O33" s="203"/>
      <c r="P33" s="176">
        <f t="shared" si="2"/>
        <v>0</v>
      </c>
      <c r="Q33" s="186"/>
      <c r="R33" s="187"/>
      <c r="S33" s="185"/>
      <c r="T33" s="176">
        <f t="shared" si="3"/>
        <v>0</v>
      </c>
      <c r="U33" s="186"/>
      <c r="V33" s="187"/>
      <c r="W33" s="185"/>
      <c r="X33" s="176">
        <f t="shared" si="4"/>
        <v>0</v>
      </c>
      <c r="Y33" s="186"/>
      <c r="Z33" s="187"/>
      <c r="AA33" s="185"/>
      <c r="AB33" s="176">
        <f t="shared" si="5"/>
        <v>0</v>
      </c>
    </row>
    <row r="34" spans="1:28" s="3" customFormat="1" ht="22.5" customHeight="1" thickBot="1" x14ac:dyDescent="0.3">
      <c r="A34" s="111"/>
      <c r="B34" s="111"/>
      <c r="C34" s="111"/>
      <c r="D34" s="111"/>
      <c r="E34" s="111"/>
      <c r="F34" s="493" t="s">
        <v>41</v>
      </c>
      <c r="G34" s="494"/>
      <c r="H34" s="127">
        <f>SUM(H8:H33)</f>
        <v>0</v>
      </c>
      <c r="I34" s="113"/>
      <c r="J34" s="151"/>
      <c r="K34" s="94"/>
      <c r="L34" s="128">
        <f>SUM(L8:L33)</f>
        <v>0</v>
      </c>
      <c r="M34" s="114"/>
      <c r="N34" s="154"/>
      <c r="O34" s="160"/>
      <c r="P34" s="127">
        <f>SUM(P8:P33)</f>
        <v>0</v>
      </c>
      <c r="Q34" s="141"/>
      <c r="R34" s="157"/>
      <c r="S34" s="163"/>
      <c r="T34" s="127">
        <f>SUM(T8:T33)</f>
        <v>0</v>
      </c>
      <c r="U34" s="141"/>
      <c r="V34" s="157"/>
      <c r="W34" s="163"/>
      <c r="X34" s="127">
        <f>SUM(X8:X33)</f>
        <v>0</v>
      </c>
      <c r="Y34" s="141"/>
      <c r="Z34" s="157"/>
      <c r="AA34" s="163"/>
      <c r="AB34" s="127">
        <f>SUM(AB8:AB33)</f>
        <v>0</v>
      </c>
    </row>
    <row r="35" spans="1:28" x14ac:dyDescent="0.25">
      <c r="A35" s="97"/>
      <c r="B35" s="97"/>
      <c r="C35" s="97"/>
      <c r="D35" s="97"/>
      <c r="E35" s="97"/>
      <c r="F35" s="146"/>
      <c r="G35" s="115"/>
      <c r="H35" s="115"/>
    </row>
    <row r="36" spans="1:28" x14ac:dyDescent="0.25">
      <c r="F36" s="144"/>
      <c r="G36" s="117"/>
    </row>
    <row r="37" spans="1:28" ht="15.75" thickBot="1" x14ac:dyDescent="0.3">
      <c r="F37" s="144"/>
      <c r="G37" s="117"/>
    </row>
    <row r="38" spans="1:28" ht="22.5" customHeight="1" thickBot="1" x14ac:dyDescent="0.3">
      <c r="H38" s="498" t="s">
        <v>47</v>
      </c>
      <c r="I38" s="498"/>
      <c r="J38" s="498"/>
      <c r="K38" s="499"/>
      <c r="L38" s="505">
        <f>SUM(L34-H34)</f>
        <v>0</v>
      </c>
      <c r="M38" s="506"/>
      <c r="P38" s="498" t="s">
        <v>48</v>
      </c>
      <c r="Q38" s="498"/>
      <c r="R38" s="498"/>
      <c r="S38" s="499"/>
      <c r="T38" s="507">
        <f>T34-P34</f>
        <v>0</v>
      </c>
      <c r="U38" s="508"/>
      <c r="X38" s="498" t="s">
        <v>49</v>
      </c>
      <c r="Y38" s="498"/>
      <c r="Z38" s="498"/>
      <c r="AA38" s="500"/>
      <c r="AB38" s="142">
        <f>AB34-X34</f>
        <v>0</v>
      </c>
    </row>
  </sheetData>
  <sheetProtection password="F985" sheet="1" objects="1" scenarios="1" insertRows="0" deleteRows="0" selectLockedCells="1"/>
  <mergeCells count="47">
    <mergeCell ref="C12:E12"/>
    <mergeCell ref="D1:E1"/>
    <mergeCell ref="D3:E3"/>
    <mergeCell ref="I3:N3"/>
    <mergeCell ref="D5:E5"/>
    <mergeCell ref="C7:E7"/>
    <mergeCell ref="C8:E8"/>
    <mergeCell ref="C9:E9"/>
    <mergeCell ref="C10:E10"/>
    <mergeCell ref="C11:E11"/>
    <mergeCell ref="G3:H3"/>
    <mergeCell ref="F5:L5"/>
    <mergeCell ref="N5:T5"/>
    <mergeCell ref="C22:E22"/>
    <mergeCell ref="C13:E13"/>
    <mergeCell ref="C14:E14"/>
    <mergeCell ref="C15:E15"/>
    <mergeCell ref="C16:E16"/>
    <mergeCell ref="C17:E17"/>
    <mergeCell ref="C18:E18"/>
    <mergeCell ref="C32:E32"/>
    <mergeCell ref="C33:E33"/>
    <mergeCell ref="F6:H6"/>
    <mergeCell ref="J6:L6"/>
    <mergeCell ref="C26:E26"/>
    <mergeCell ref="C27:E27"/>
    <mergeCell ref="C28:E28"/>
    <mergeCell ref="C29:E29"/>
    <mergeCell ref="C30:E30"/>
    <mergeCell ref="C31:E31"/>
    <mergeCell ref="C23:E23"/>
    <mergeCell ref="C24:E24"/>
    <mergeCell ref="C25:E25"/>
    <mergeCell ref="C19:E19"/>
    <mergeCell ref="C20:E20"/>
    <mergeCell ref="C21:E21"/>
    <mergeCell ref="F34:G34"/>
    <mergeCell ref="V5:AB5"/>
    <mergeCell ref="H38:K38"/>
    <mergeCell ref="P38:S38"/>
    <mergeCell ref="X38:AA38"/>
    <mergeCell ref="N6:P6"/>
    <mergeCell ref="R6:T6"/>
    <mergeCell ref="V6:X6"/>
    <mergeCell ref="Z6:AB6"/>
    <mergeCell ref="L38:M38"/>
    <mergeCell ref="T38:U38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8"/>
  <sheetViews>
    <sheetView view="pageLayout" zoomScale="90" zoomScaleNormal="60" zoomScalePageLayoutView="90" workbookViewId="0">
      <selection activeCell="A20" sqref="A20"/>
    </sheetView>
  </sheetViews>
  <sheetFormatPr defaultColWidth="9.140625" defaultRowHeight="15" x14ac:dyDescent="0.25"/>
  <cols>
    <col min="1" max="1" width="8.28515625" style="116" customWidth="1"/>
    <col min="2" max="2" width="1" style="116" customWidth="1"/>
    <col min="3" max="4" width="11.42578125" style="116" customWidth="1"/>
    <col min="5" max="5" width="12.7109375" style="116" customWidth="1"/>
    <col min="6" max="6" width="6.5703125" style="147" customWidth="1"/>
    <col min="7" max="7" width="6.5703125" style="119" customWidth="1"/>
    <col min="8" max="8" width="10.5703125" style="118" customWidth="1"/>
    <col min="9" max="9" width="1.42578125" style="100" customWidth="1"/>
    <col min="10" max="10" width="6.5703125" style="148" customWidth="1"/>
    <col min="11" max="11" width="6.5703125" style="90" customWidth="1"/>
    <col min="12" max="12" width="10.5703125" style="89" customWidth="1"/>
    <col min="13" max="13" width="1" style="100" customWidth="1"/>
    <col min="14" max="14" width="6.5703125" style="152" customWidth="1"/>
    <col min="15" max="15" width="6.5703125" style="158" customWidth="1"/>
    <col min="16" max="16" width="10.5703125" style="130" customWidth="1"/>
    <col min="17" max="17" width="1" style="131" customWidth="1"/>
    <col min="18" max="18" width="6.5703125" style="155" customWidth="1"/>
    <col min="19" max="19" width="6.5703125" style="161" customWidth="1"/>
    <col min="20" max="20" width="10.5703125" style="132" customWidth="1"/>
    <col min="21" max="21" width="1" style="133" customWidth="1"/>
    <col min="22" max="22" width="6.5703125" style="155" customWidth="1"/>
    <col min="23" max="23" width="6.5703125" style="161" customWidth="1"/>
    <col min="24" max="24" width="10.5703125" style="132" customWidth="1"/>
    <col min="25" max="25" width="1" style="133" customWidth="1"/>
    <col min="26" max="26" width="6.5703125" style="155" customWidth="1"/>
    <col min="27" max="27" width="6.5703125" style="161" customWidth="1"/>
    <col min="28" max="28" width="10.85546875" style="132" customWidth="1"/>
  </cols>
  <sheetData>
    <row r="1" spans="1:28" x14ac:dyDescent="0.25">
      <c r="A1" s="97"/>
      <c r="B1" s="97"/>
      <c r="C1" s="98" t="s">
        <v>15</v>
      </c>
      <c r="D1" s="511" t="str">
        <f>'Cover Sheet'!C3</f>
        <v xml:space="preserve">Look Up </v>
      </c>
      <c r="E1" s="512"/>
      <c r="F1" s="143"/>
      <c r="G1" s="102"/>
      <c r="H1" s="89"/>
    </row>
    <row r="2" spans="1:28" x14ac:dyDescent="0.25">
      <c r="A2" s="97"/>
      <c r="B2" s="97"/>
      <c r="C2" s="97"/>
      <c r="D2" s="97"/>
      <c r="E2" s="97"/>
      <c r="F2" s="144"/>
      <c r="G2" s="102"/>
      <c r="H2" s="89"/>
    </row>
    <row r="3" spans="1:28" x14ac:dyDescent="0.25">
      <c r="A3" s="97"/>
      <c r="B3" s="97"/>
      <c r="C3" s="98" t="s">
        <v>10</v>
      </c>
      <c r="D3" s="513">
        <f>'Cover Sheet'!C5</f>
        <v>0</v>
      </c>
      <c r="E3" s="514"/>
      <c r="F3" s="143"/>
      <c r="G3" s="520"/>
      <c r="H3" s="520"/>
      <c r="I3" s="515"/>
      <c r="J3" s="515"/>
      <c r="K3" s="515"/>
      <c r="L3" s="515"/>
      <c r="M3" s="515"/>
      <c r="N3" s="515"/>
    </row>
    <row r="4" spans="1:28" x14ac:dyDescent="0.25">
      <c r="A4" s="97"/>
      <c r="B4" s="97"/>
      <c r="C4" s="98"/>
      <c r="D4" s="101"/>
      <c r="E4" s="101"/>
      <c r="F4" s="143"/>
      <c r="G4" s="102"/>
      <c r="H4" s="99"/>
      <c r="I4" s="103"/>
      <c r="J4" s="149"/>
      <c r="K4" s="93"/>
      <c r="L4" s="91"/>
      <c r="M4" s="103"/>
      <c r="N4" s="153"/>
    </row>
    <row r="5" spans="1:28" x14ac:dyDescent="0.25">
      <c r="A5" s="97"/>
      <c r="B5" s="97"/>
      <c r="C5" s="98"/>
      <c r="D5" s="516" t="str">
        <f>SUMMARY!O12</f>
        <v>Miscellaneous</v>
      </c>
      <c r="E5" s="517"/>
      <c r="F5" s="521" t="s">
        <v>42</v>
      </c>
      <c r="G5" s="522"/>
      <c r="H5" s="522"/>
      <c r="I5" s="522"/>
      <c r="J5" s="522"/>
      <c r="K5" s="522"/>
      <c r="L5" s="523"/>
      <c r="M5" s="92"/>
      <c r="N5" s="524" t="s">
        <v>43</v>
      </c>
      <c r="O5" s="525"/>
      <c r="P5" s="525"/>
      <c r="Q5" s="525"/>
      <c r="R5" s="525"/>
      <c r="S5" s="525"/>
      <c r="T5" s="526"/>
      <c r="U5" s="131"/>
      <c r="V5" s="495" t="s">
        <v>44</v>
      </c>
      <c r="W5" s="496"/>
      <c r="X5" s="496"/>
      <c r="Y5" s="496"/>
      <c r="Z5" s="496"/>
      <c r="AA5" s="496"/>
      <c r="AB5" s="497"/>
    </row>
    <row r="6" spans="1:28" x14ac:dyDescent="0.25">
      <c r="A6" s="97"/>
      <c r="B6" s="97"/>
      <c r="C6" s="97"/>
      <c r="D6" s="97"/>
      <c r="E6" s="97"/>
      <c r="F6" s="501" t="s">
        <v>17</v>
      </c>
      <c r="G6" s="502"/>
      <c r="H6" s="502"/>
      <c r="I6" s="104"/>
      <c r="J6" s="503" t="s">
        <v>18</v>
      </c>
      <c r="K6" s="503"/>
      <c r="L6" s="504"/>
      <c r="M6" s="105"/>
      <c r="N6" s="501" t="s">
        <v>17</v>
      </c>
      <c r="O6" s="502"/>
      <c r="P6" s="502"/>
      <c r="R6" s="503" t="s">
        <v>18</v>
      </c>
      <c r="S6" s="503"/>
      <c r="T6" s="504"/>
      <c r="U6" s="131"/>
      <c r="V6" s="501" t="s">
        <v>17</v>
      </c>
      <c r="W6" s="502"/>
      <c r="X6" s="502"/>
      <c r="Y6" s="131"/>
      <c r="Z6" s="503" t="s">
        <v>18</v>
      </c>
      <c r="AA6" s="503"/>
      <c r="AB6" s="504"/>
    </row>
    <row r="7" spans="1:28" ht="32.25" customHeight="1" thickBot="1" x14ac:dyDescent="0.3">
      <c r="A7" s="106" t="s">
        <v>0</v>
      </c>
      <c r="B7" s="107"/>
      <c r="C7" s="518" t="s">
        <v>8</v>
      </c>
      <c r="D7" s="518"/>
      <c r="E7" s="518"/>
      <c r="F7" s="145" t="s">
        <v>38</v>
      </c>
      <c r="G7" s="120" t="s">
        <v>45</v>
      </c>
      <c r="H7" s="121" t="s">
        <v>7</v>
      </c>
      <c r="I7" s="123"/>
      <c r="J7" s="150" t="s">
        <v>39</v>
      </c>
      <c r="K7" s="124" t="s">
        <v>45</v>
      </c>
      <c r="L7" s="125" t="s">
        <v>7</v>
      </c>
      <c r="M7" s="126"/>
      <c r="N7" s="145" t="s">
        <v>38</v>
      </c>
      <c r="O7" s="159" t="s">
        <v>45</v>
      </c>
      <c r="P7" s="134" t="s">
        <v>6</v>
      </c>
      <c r="Q7" s="135"/>
      <c r="R7" s="156" t="s">
        <v>39</v>
      </c>
      <c r="S7" s="162" t="s">
        <v>45</v>
      </c>
      <c r="T7" s="125" t="s">
        <v>6</v>
      </c>
      <c r="U7" s="136"/>
      <c r="V7" s="145" t="s">
        <v>38</v>
      </c>
      <c r="W7" s="159" t="s">
        <v>45</v>
      </c>
      <c r="X7" s="134" t="s">
        <v>5</v>
      </c>
      <c r="Y7" s="137"/>
      <c r="Z7" s="156" t="s">
        <v>46</v>
      </c>
      <c r="AA7" s="162" t="s">
        <v>45</v>
      </c>
      <c r="AB7" s="125" t="s">
        <v>5</v>
      </c>
    </row>
    <row r="8" spans="1:28" x14ac:dyDescent="0.25">
      <c r="A8" s="108"/>
      <c r="B8" s="108"/>
      <c r="C8" s="519"/>
      <c r="D8" s="519"/>
      <c r="E8" s="519"/>
      <c r="F8" s="188"/>
      <c r="G8" s="166"/>
      <c r="H8" s="191">
        <f t="shared" ref="H8:H33" si="0">F8*G8</f>
        <v>0</v>
      </c>
      <c r="I8" s="172"/>
      <c r="J8" s="164"/>
      <c r="K8" s="165"/>
      <c r="L8" s="177">
        <f t="shared" ref="L8:L33" si="1">J8*K8</f>
        <v>0</v>
      </c>
      <c r="M8" s="172"/>
      <c r="N8" s="164"/>
      <c r="O8" s="166"/>
      <c r="P8" s="174">
        <f>N8*O8</f>
        <v>0</v>
      </c>
      <c r="Q8" s="180"/>
      <c r="R8" s="167"/>
      <c r="S8" s="166"/>
      <c r="T8" s="174">
        <f>R8*S8</f>
        <v>0</v>
      </c>
      <c r="U8" s="180"/>
      <c r="V8" s="167"/>
      <c r="W8" s="166"/>
      <c r="X8" s="174">
        <f>V8*W8</f>
        <v>0</v>
      </c>
      <c r="Y8" s="180"/>
      <c r="Z8" s="167"/>
      <c r="AA8" s="166"/>
      <c r="AB8" s="174">
        <f>Z8*AA8</f>
        <v>0</v>
      </c>
    </row>
    <row r="9" spans="1:28" x14ac:dyDescent="0.25">
      <c r="A9" s="109"/>
      <c r="B9" s="109"/>
      <c r="C9" s="509"/>
      <c r="D9" s="509"/>
      <c r="E9" s="509"/>
      <c r="F9" s="189"/>
      <c r="G9" s="170"/>
      <c r="H9" s="192">
        <f t="shared" si="0"/>
        <v>0</v>
      </c>
      <c r="I9" s="173"/>
      <c r="J9" s="168"/>
      <c r="K9" s="169"/>
      <c r="L9" s="178">
        <f t="shared" si="1"/>
        <v>0</v>
      </c>
      <c r="M9" s="173"/>
      <c r="N9" s="168"/>
      <c r="O9" s="170"/>
      <c r="P9" s="175">
        <f t="shared" ref="P9:P33" si="2">N9*O9</f>
        <v>0</v>
      </c>
      <c r="Q9" s="181"/>
      <c r="R9" s="171"/>
      <c r="S9" s="170"/>
      <c r="T9" s="175">
        <f t="shared" ref="T9:T33" si="3">R9*S9</f>
        <v>0</v>
      </c>
      <c r="U9" s="181"/>
      <c r="V9" s="171"/>
      <c r="W9" s="170"/>
      <c r="X9" s="175">
        <f t="shared" ref="X9:X33" si="4">V9*W9</f>
        <v>0</v>
      </c>
      <c r="Y9" s="181"/>
      <c r="Z9" s="171"/>
      <c r="AA9" s="170"/>
      <c r="AB9" s="175">
        <f t="shared" ref="AB9:AB33" si="5">Z9*AA9</f>
        <v>0</v>
      </c>
    </row>
    <row r="10" spans="1:28" x14ac:dyDescent="0.25">
      <c r="A10" s="109"/>
      <c r="B10" s="109"/>
      <c r="C10" s="509"/>
      <c r="D10" s="509"/>
      <c r="E10" s="509"/>
      <c r="F10" s="189"/>
      <c r="G10" s="170"/>
      <c r="H10" s="192">
        <f t="shared" si="0"/>
        <v>0</v>
      </c>
      <c r="I10" s="173"/>
      <c r="J10" s="168"/>
      <c r="K10" s="169"/>
      <c r="L10" s="178">
        <f t="shared" si="1"/>
        <v>0</v>
      </c>
      <c r="M10" s="173"/>
      <c r="N10" s="168"/>
      <c r="O10" s="170"/>
      <c r="P10" s="175">
        <f t="shared" si="2"/>
        <v>0</v>
      </c>
      <c r="Q10" s="181"/>
      <c r="R10" s="171"/>
      <c r="S10" s="170"/>
      <c r="T10" s="175">
        <f t="shared" si="3"/>
        <v>0</v>
      </c>
      <c r="U10" s="181"/>
      <c r="V10" s="171"/>
      <c r="W10" s="170"/>
      <c r="X10" s="175">
        <f t="shared" si="4"/>
        <v>0</v>
      </c>
      <c r="Y10" s="181"/>
      <c r="Z10" s="171"/>
      <c r="AA10" s="170"/>
      <c r="AB10" s="175">
        <f t="shared" si="5"/>
        <v>0</v>
      </c>
    </row>
    <row r="11" spans="1:28" x14ac:dyDescent="0.25">
      <c r="A11" s="109"/>
      <c r="B11" s="109"/>
      <c r="C11" s="509"/>
      <c r="D11" s="509"/>
      <c r="E11" s="509"/>
      <c r="F11" s="189"/>
      <c r="G11" s="170"/>
      <c r="H11" s="192">
        <f t="shared" si="0"/>
        <v>0</v>
      </c>
      <c r="I11" s="173"/>
      <c r="J11" s="168"/>
      <c r="K11" s="169"/>
      <c r="L11" s="178">
        <f t="shared" si="1"/>
        <v>0</v>
      </c>
      <c r="M11" s="173"/>
      <c r="N11" s="168"/>
      <c r="O11" s="170"/>
      <c r="P11" s="175">
        <f t="shared" si="2"/>
        <v>0</v>
      </c>
      <c r="Q11" s="181"/>
      <c r="R11" s="171"/>
      <c r="S11" s="170"/>
      <c r="T11" s="175">
        <f t="shared" si="3"/>
        <v>0</v>
      </c>
      <c r="U11" s="181"/>
      <c r="V11" s="171"/>
      <c r="W11" s="170"/>
      <c r="X11" s="175">
        <f t="shared" si="4"/>
        <v>0</v>
      </c>
      <c r="Y11" s="181"/>
      <c r="Z11" s="171"/>
      <c r="AA11" s="170"/>
      <c r="AB11" s="175">
        <f t="shared" si="5"/>
        <v>0</v>
      </c>
    </row>
    <row r="12" spans="1:28" x14ac:dyDescent="0.25">
      <c r="A12" s="109"/>
      <c r="B12" s="109"/>
      <c r="C12" s="509"/>
      <c r="D12" s="509"/>
      <c r="E12" s="509"/>
      <c r="F12" s="189"/>
      <c r="G12" s="170"/>
      <c r="H12" s="192">
        <f t="shared" si="0"/>
        <v>0</v>
      </c>
      <c r="I12" s="173"/>
      <c r="J12" s="168"/>
      <c r="K12" s="169"/>
      <c r="L12" s="178">
        <f t="shared" si="1"/>
        <v>0</v>
      </c>
      <c r="M12" s="173"/>
      <c r="N12" s="168"/>
      <c r="O12" s="170"/>
      <c r="P12" s="175">
        <f t="shared" si="2"/>
        <v>0</v>
      </c>
      <c r="Q12" s="181"/>
      <c r="R12" s="171"/>
      <c r="S12" s="170"/>
      <c r="T12" s="175">
        <f t="shared" si="3"/>
        <v>0</v>
      </c>
      <c r="U12" s="181"/>
      <c r="V12" s="171"/>
      <c r="W12" s="170"/>
      <c r="X12" s="175">
        <f t="shared" si="4"/>
        <v>0</v>
      </c>
      <c r="Y12" s="181"/>
      <c r="Z12" s="171"/>
      <c r="AA12" s="170"/>
      <c r="AB12" s="175">
        <f t="shared" si="5"/>
        <v>0</v>
      </c>
    </row>
    <row r="13" spans="1:28" x14ac:dyDescent="0.25">
      <c r="A13" s="109"/>
      <c r="B13" s="109"/>
      <c r="C13" s="509"/>
      <c r="D13" s="509"/>
      <c r="E13" s="509"/>
      <c r="F13" s="189"/>
      <c r="G13" s="170"/>
      <c r="H13" s="192">
        <f t="shared" si="0"/>
        <v>0</v>
      </c>
      <c r="I13" s="173"/>
      <c r="J13" s="168"/>
      <c r="K13" s="169"/>
      <c r="L13" s="178">
        <f t="shared" si="1"/>
        <v>0</v>
      </c>
      <c r="M13" s="173"/>
      <c r="N13" s="168"/>
      <c r="O13" s="170"/>
      <c r="P13" s="175">
        <f t="shared" si="2"/>
        <v>0</v>
      </c>
      <c r="Q13" s="181"/>
      <c r="R13" s="171"/>
      <c r="S13" s="170"/>
      <c r="T13" s="175">
        <f t="shared" si="3"/>
        <v>0</v>
      </c>
      <c r="U13" s="181"/>
      <c r="V13" s="171"/>
      <c r="W13" s="170"/>
      <c r="X13" s="175">
        <f t="shared" si="4"/>
        <v>0</v>
      </c>
      <c r="Y13" s="181"/>
      <c r="Z13" s="171"/>
      <c r="AA13" s="170"/>
      <c r="AB13" s="175">
        <f t="shared" si="5"/>
        <v>0</v>
      </c>
    </row>
    <row r="14" spans="1:28" x14ac:dyDescent="0.25">
      <c r="A14" s="109"/>
      <c r="B14" s="109"/>
      <c r="C14" s="509"/>
      <c r="D14" s="509"/>
      <c r="E14" s="509"/>
      <c r="F14" s="189"/>
      <c r="G14" s="170"/>
      <c r="H14" s="192">
        <f t="shared" si="0"/>
        <v>0</v>
      </c>
      <c r="I14" s="173"/>
      <c r="J14" s="168"/>
      <c r="K14" s="169"/>
      <c r="L14" s="178">
        <f t="shared" si="1"/>
        <v>0</v>
      </c>
      <c r="M14" s="173"/>
      <c r="N14" s="168"/>
      <c r="O14" s="170"/>
      <c r="P14" s="175">
        <f t="shared" si="2"/>
        <v>0</v>
      </c>
      <c r="Q14" s="181"/>
      <c r="R14" s="171"/>
      <c r="S14" s="170"/>
      <c r="T14" s="175">
        <f t="shared" si="3"/>
        <v>0</v>
      </c>
      <c r="U14" s="181"/>
      <c r="V14" s="171"/>
      <c r="W14" s="170"/>
      <c r="X14" s="175">
        <f t="shared" si="4"/>
        <v>0</v>
      </c>
      <c r="Y14" s="181"/>
      <c r="Z14" s="171"/>
      <c r="AA14" s="170"/>
      <c r="AB14" s="175">
        <f t="shared" si="5"/>
        <v>0</v>
      </c>
    </row>
    <row r="15" spans="1:28" x14ac:dyDescent="0.25">
      <c r="A15" s="109"/>
      <c r="B15" s="109"/>
      <c r="C15" s="509"/>
      <c r="D15" s="509"/>
      <c r="E15" s="509"/>
      <c r="F15" s="189"/>
      <c r="G15" s="170"/>
      <c r="H15" s="192">
        <f t="shared" si="0"/>
        <v>0</v>
      </c>
      <c r="I15" s="173"/>
      <c r="J15" s="168"/>
      <c r="K15" s="169"/>
      <c r="L15" s="178">
        <f t="shared" si="1"/>
        <v>0</v>
      </c>
      <c r="M15" s="173"/>
      <c r="N15" s="168"/>
      <c r="O15" s="170"/>
      <c r="P15" s="175">
        <f t="shared" si="2"/>
        <v>0</v>
      </c>
      <c r="Q15" s="181"/>
      <c r="R15" s="171"/>
      <c r="S15" s="170"/>
      <c r="T15" s="175">
        <f t="shared" si="3"/>
        <v>0</v>
      </c>
      <c r="U15" s="181"/>
      <c r="V15" s="171"/>
      <c r="W15" s="170"/>
      <c r="X15" s="175">
        <f t="shared" si="4"/>
        <v>0</v>
      </c>
      <c r="Y15" s="181"/>
      <c r="Z15" s="171"/>
      <c r="AA15" s="170"/>
      <c r="AB15" s="175">
        <f t="shared" si="5"/>
        <v>0</v>
      </c>
    </row>
    <row r="16" spans="1:28" x14ac:dyDescent="0.25">
      <c r="A16" s="109"/>
      <c r="B16" s="109"/>
      <c r="C16" s="509"/>
      <c r="D16" s="509"/>
      <c r="E16" s="509"/>
      <c r="F16" s="189"/>
      <c r="G16" s="170"/>
      <c r="H16" s="192">
        <f t="shared" si="0"/>
        <v>0</v>
      </c>
      <c r="I16" s="173"/>
      <c r="J16" s="168"/>
      <c r="K16" s="169"/>
      <c r="L16" s="178">
        <f t="shared" si="1"/>
        <v>0</v>
      </c>
      <c r="M16" s="173"/>
      <c r="N16" s="168"/>
      <c r="O16" s="170"/>
      <c r="P16" s="175">
        <f t="shared" si="2"/>
        <v>0</v>
      </c>
      <c r="Q16" s="181"/>
      <c r="R16" s="171"/>
      <c r="S16" s="170"/>
      <c r="T16" s="175">
        <f t="shared" si="3"/>
        <v>0</v>
      </c>
      <c r="U16" s="181"/>
      <c r="V16" s="171"/>
      <c r="W16" s="170"/>
      <c r="X16" s="175">
        <f t="shared" si="4"/>
        <v>0</v>
      </c>
      <c r="Y16" s="181"/>
      <c r="Z16" s="171"/>
      <c r="AA16" s="170"/>
      <c r="AB16" s="175">
        <f t="shared" si="5"/>
        <v>0</v>
      </c>
    </row>
    <row r="17" spans="1:28" x14ac:dyDescent="0.25">
      <c r="A17" s="109"/>
      <c r="B17" s="109"/>
      <c r="C17" s="509"/>
      <c r="D17" s="509"/>
      <c r="E17" s="509"/>
      <c r="F17" s="189"/>
      <c r="G17" s="170"/>
      <c r="H17" s="192">
        <f t="shared" si="0"/>
        <v>0</v>
      </c>
      <c r="I17" s="173"/>
      <c r="J17" s="168"/>
      <c r="K17" s="169"/>
      <c r="L17" s="178">
        <f t="shared" si="1"/>
        <v>0</v>
      </c>
      <c r="M17" s="173"/>
      <c r="N17" s="168"/>
      <c r="O17" s="170"/>
      <c r="P17" s="175">
        <f t="shared" si="2"/>
        <v>0</v>
      </c>
      <c r="Q17" s="181"/>
      <c r="R17" s="171"/>
      <c r="S17" s="170"/>
      <c r="T17" s="175">
        <f t="shared" si="3"/>
        <v>0</v>
      </c>
      <c r="U17" s="181"/>
      <c r="V17" s="171"/>
      <c r="W17" s="170"/>
      <c r="X17" s="175">
        <f t="shared" si="4"/>
        <v>0</v>
      </c>
      <c r="Y17" s="181"/>
      <c r="Z17" s="171"/>
      <c r="AA17" s="170"/>
      <c r="AB17" s="175">
        <f t="shared" si="5"/>
        <v>0</v>
      </c>
    </row>
    <row r="18" spans="1:28" x14ac:dyDescent="0.25">
      <c r="A18" s="109"/>
      <c r="B18" s="109"/>
      <c r="C18" s="509"/>
      <c r="D18" s="509"/>
      <c r="E18" s="509"/>
      <c r="F18" s="189"/>
      <c r="G18" s="170"/>
      <c r="H18" s="192">
        <f t="shared" si="0"/>
        <v>0</v>
      </c>
      <c r="I18" s="173"/>
      <c r="J18" s="168"/>
      <c r="K18" s="169"/>
      <c r="L18" s="178">
        <f t="shared" si="1"/>
        <v>0</v>
      </c>
      <c r="M18" s="173"/>
      <c r="N18" s="168"/>
      <c r="O18" s="170"/>
      <c r="P18" s="175">
        <f t="shared" si="2"/>
        <v>0</v>
      </c>
      <c r="Q18" s="181"/>
      <c r="R18" s="171"/>
      <c r="S18" s="170"/>
      <c r="T18" s="175">
        <f t="shared" si="3"/>
        <v>0</v>
      </c>
      <c r="U18" s="181"/>
      <c r="V18" s="171"/>
      <c r="W18" s="170"/>
      <c r="X18" s="175">
        <f t="shared" si="4"/>
        <v>0</v>
      </c>
      <c r="Y18" s="181"/>
      <c r="Z18" s="171"/>
      <c r="AA18" s="170"/>
      <c r="AB18" s="175">
        <f t="shared" si="5"/>
        <v>0</v>
      </c>
    </row>
    <row r="19" spans="1:28" x14ac:dyDescent="0.25">
      <c r="A19" s="109"/>
      <c r="B19" s="109"/>
      <c r="C19" s="509"/>
      <c r="D19" s="509"/>
      <c r="E19" s="509"/>
      <c r="F19" s="189"/>
      <c r="G19" s="170"/>
      <c r="H19" s="192">
        <f t="shared" si="0"/>
        <v>0</v>
      </c>
      <c r="I19" s="173"/>
      <c r="J19" s="168"/>
      <c r="K19" s="169"/>
      <c r="L19" s="178">
        <f t="shared" si="1"/>
        <v>0</v>
      </c>
      <c r="M19" s="173"/>
      <c r="N19" s="168"/>
      <c r="O19" s="170"/>
      <c r="P19" s="175">
        <f t="shared" si="2"/>
        <v>0</v>
      </c>
      <c r="Q19" s="181"/>
      <c r="R19" s="171"/>
      <c r="S19" s="170"/>
      <c r="T19" s="175">
        <f t="shared" si="3"/>
        <v>0</v>
      </c>
      <c r="U19" s="181"/>
      <c r="V19" s="171"/>
      <c r="W19" s="170"/>
      <c r="X19" s="175">
        <f t="shared" si="4"/>
        <v>0</v>
      </c>
      <c r="Y19" s="181"/>
      <c r="Z19" s="171"/>
      <c r="AA19" s="170"/>
      <c r="AB19" s="175">
        <f t="shared" si="5"/>
        <v>0</v>
      </c>
    </row>
    <row r="20" spans="1:28" x14ac:dyDescent="0.25">
      <c r="A20" s="109"/>
      <c r="B20" s="109"/>
      <c r="C20" s="509"/>
      <c r="D20" s="509"/>
      <c r="E20" s="509"/>
      <c r="F20" s="189"/>
      <c r="G20" s="170"/>
      <c r="H20" s="192">
        <f t="shared" si="0"/>
        <v>0</v>
      </c>
      <c r="I20" s="173"/>
      <c r="J20" s="168"/>
      <c r="K20" s="169"/>
      <c r="L20" s="178">
        <f t="shared" si="1"/>
        <v>0</v>
      </c>
      <c r="M20" s="173"/>
      <c r="N20" s="168"/>
      <c r="O20" s="170"/>
      <c r="P20" s="175">
        <f t="shared" si="2"/>
        <v>0</v>
      </c>
      <c r="Q20" s="181"/>
      <c r="R20" s="171"/>
      <c r="S20" s="170"/>
      <c r="T20" s="175">
        <f t="shared" si="3"/>
        <v>0</v>
      </c>
      <c r="U20" s="181"/>
      <c r="V20" s="171"/>
      <c r="W20" s="170"/>
      <c r="X20" s="175">
        <f t="shared" si="4"/>
        <v>0</v>
      </c>
      <c r="Y20" s="181"/>
      <c r="Z20" s="171"/>
      <c r="AA20" s="170"/>
      <c r="AB20" s="175">
        <f t="shared" si="5"/>
        <v>0</v>
      </c>
    </row>
    <row r="21" spans="1:28" x14ac:dyDescent="0.25">
      <c r="A21" s="109"/>
      <c r="B21" s="109"/>
      <c r="C21" s="509"/>
      <c r="D21" s="509"/>
      <c r="E21" s="509"/>
      <c r="F21" s="189"/>
      <c r="G21" s="170"/>
      <c r="H21" s="192">
        <f t="shared" si="0"/>
        <v>0</v>
      </c>
      <c r="I21" s="173"/>
      <c r="J21" s="168"/>
      <c r="K21" s="169"/>
      <c r="L21" s="178">
        <f t="shared" si="1"/>
        <v>0</v>
      </c>
      <c r="M21" s="173"/>
      <c r="N21" s="168"/>
      <c r="O21" s="170"/>
      <c r="P21" s="175">
        <f t="shared" si="2"/>
        <v>0</v>
      </c>
      <c r="Q21" s="181"/>
      <c r="R21" s="171"/>
      <c r="S21" s="170"/>
      <c r="T21" s="175">
        <f t="shared" si="3"/>
        <v>0</v>
      </c>
      <c r="U21" s="181"/>
      <c r="V21" s="171"/>
      <c r="W21" s="170"/>
      <c r="X21" s="175">
        <f t="shared" si="4"/>
        <v>0</v>
      </c>
      <c r="Y21" s="181"/>
      <c r="Z21" s="171"/>
      <c r="AA21" s="170"/>
      <c r="AB21" s="175">
        <f t="shared" si="5"/>
        <v>0</v>
      </c>
    </row>
    <row r="22" spans="1:28" x14ac:dyDescent="0.25">
      <c r="A22" s="109"/>
      <c r="B22" s="109"/>
      <c r="C22" s="509"/>
      <c r="D22" s="509"/>
      <c r="E22" s="509"/>
      <c r="F22" s="189"/>
      <c r="G22" s="170"/>
      <c r="H22" s="192">
        <f t="shared" si="0"/>
        <v>0</v>
      </c>
      <c r="I22" s="173"/>
      <c r="J22" s="168"/>
      <c r="K22" s="169"/>
      <c r="L22" s="178">
        <f t="shared" si="1"/>
        <v>0</v>
      </c>
      <c r="M22" s="173"/>
      <c r="N22" s="168"/>
      <c r="O22" s="170"/>
      <c r="P22" s="175">
        <f t="shared" si="2"/>
        <v>0</v>
      </c>
      <c r="Q22" s="181"/>
      <c r="R22" s="171"/>
      <c r="S22" s="170"/>
      <c r="T22" s="175">
        <f t="shared" si="3"/>
        <v>0</v>
      </c>
      <c r="U22" s="181"/>
      <c r="V22" s="171"/>
      <c r="W22" s="170"/>
      <c r="X22" s="175">
        <f t="shared" si="4"/>
        <v>0</v>
      </c>
      <c r="Y22" s="181"/>
      <c r="Z22" s="171"/>
      <c r="AA22" s="170"/>
      <c r="AB22" s="175">
        <f t="shared" si="5"/>
        <v>0</v>
      </c>
    </row>
    <row r="23" spans="1:28" x14ac:dyDescent="0.25">
      <c r="A23" s="109"/>
      <c r="B23" s="109"/>
      <c r="C23" s="509"/>
      <c r="D23" s="509"/>
      <c r="E23" s="509"/>
      <c r="F23" s="189"/>
      <c r="G23" s="170"/>
      <c r="H23" s="192">
        <f t="shared" si="0"/>
        <v>0</v>
      </c>
      <c r="I23" s="173"/>
      <c r="J23" s="168"/>
      <c r="K23" s="169"/>
      <c r="L23" s="178">
        <f t="shared" si="1"/>
        <v>0</v>
      </c>
      <c r="M23" s="173"/>
      <c r="N23" s="168"/>
      <c r="O23" s="170"/>
      <c r="P23" s="175">
        <f t="shared" si="2"/>
        <v>0</v>
      </c>
      <c r="Q23" s="181"/>
      <c r="R23" s="171"/>
      <c r="S23" s="170"/>
      <c r="T23" s="175">
        <f t="shared" si="3"/>
        <v>0</v>
      </c>
      <c r="U23" s="181"/>
      <c r="V23" s="171"/>
      <c r="W23" s="170"/>
      <c r="X23" s="175">
        <f t="shared" si="4"/>
        <v>0</v>
      </c>
      <c r="Y23" s="181"/>
      <c r="Z23" s="171"/>
      <c r="AA23" s="170"/>
      <c r="AB23" s="175">
        <f t="shared" si="5"/>
        <v>0</v>
      </c>
    </row>
    <row r="24" spans="1:28" x14ac:dyDescent="0.25">
      <c r="A24" s="109"/>
      <c r="B24" s="109"/>
      <c r="C24" s="509"/>
      <c r="D24" s="509"/>
      <c r="E24" s="509"/>
      <c r="F24" s="189"/>
      <c r="G24" s="170"/>
      <c r="H24" s="192">
        <f t="shared" si="0"/>
        <v>0</v>
      </c>
      <c r="I24" s="173"/>
      <c r="J24" s="168"/>
      <c r="K24" s="169"/>
      <c r="L24" s="178">
        <f t="shared" si="1"/>
        <v>0</v>
      </c>
      <c r="M24" s="173"/>
      <c r="N24" s="168"/>
      <c r="O24" s="170"/>
      <c r="P24" s="175">
        <f t="shared" si="2"/>
        <v>0</v>
      </c>
      <c r="Q24" s="181"/>
      <c r="R24" s="171"/>
      <c r="S24" s="170"/>
      <c r="T24" s="175">
        <f t="shared" si="3"/>
        <v>0</v>
      </c>
      <c r="U24" s="181"/>
      <c r="V24" s="171"/>
      <c r="W24" s="170"/>
      <c r="X24" s="175">
        <f t="shared" si="4"/>
        <v>0</v>
      </c>
      <c r="Y24" s="181"/>
      <c r="Z24" s="171"/>
      <c r="AA24" s="170"/>
      <c r="AB24" s="175">
        <f t="shared" si="5"/>
        <v>0</v>
      </c>
    </row>
    <row r="25" spans="1:28" x14ac:dyDescent="0.25">
      <c r="A25" s="109"/>
      <c r="B25" s="109"/>
      <c r="C25" s="509"/>
      <c r="D25" s="509"/>
      <c r="E25" s="509"/>
      <c r="F25" s="189"/>
      <c r="G25" s="170"/>
      <c r="H25" s="192">
        <f t="shared" si="0"/>
        <v>0</v>
      </c>
      <c r="I25" s="173"/>
      <c r="J25" s="168"/>
      <c r="K25" s="169"/>
      <c r="L25" s="178">
        <f t="shared" si="1"/>
        <v>0</v>
      </c>
      <c r="M25" s="173"/>
      <c r="N25" s="168"/>
      <c r="O25" s="170"/>
      <c r="P25" s="175">
        <f t="shared" si="2"/>
        <v>0</v>
      </c>
      <c r="Q25" s="181"/>
      <c r="R25" s="171"/>
      <c r="S25" s="170"/>
      <c r="T25" s="175">
        <f t="shared" si="3"/>
        <v>0</v>
      </c>
      <c r="U25" s="181"/>
      <c r="V25" s="171"/>
      <c r="W25" s="170"/>
      <c r="X25" s="175">
        <f t="shared" si="4"/>
        <v>0</v>
      </c>
      <c r="Y25" s="181"/>
      <c r="Z25" s="171"/>
      <c r="AA25" s="170"/>
      <c r="AB25" s="175">
        <f t="shared" si="5"/>
        <v>0</v>
      </c>
    </row>
    <row r="26" spans="1:28" x14ac:dyDescent="0.25">
      <c r="A26" s="109"/>
      <c r="B26" s="109"/>
      <c r="C26" s="509"/>
      <c r="D26" s="509"/>
      <c r="E26" s="509"/>
      <c r="F26" s="189"/>
      <c r="G26" s="170"/>
      <c r="H26" s="192">
        <f t="shared" si="0"/>
        <v>0</v>
      </c>
      <c r="I26" s="173"/>
      <c r="J26" s="168"/>
      <c r="K26" s="169"/>
      <c r="L26" s="178">
        <f t="shared" si="1"/>
        <v>0</v>
      </c>
      <c r="M26" s="173"/>
      <c r="N26" s="168"/>
      <c r="O26" s="170"/>
      <c r="P26" s="175">
        <f t="shared" si="2"/>
        <v>0</v>
      </c>
      <c r="Q26" s="181"/>
      <c r="R26" s="171"/>
      <c r="S26" s="170"/>
      <c r="T26" s="175">
        <f t="shared" si="3"/>
        <v>0</v>
      </c>
      <c r="U26" s="181"/>
      <c r="V26" s="171"/>
      <c r="W26" s="170"/>
      <c r="X26" s="175">
        <f t="shared" si="4"/>
        <v>0</v>
      </c>
      <c r="Y26" s="181"/>
      <c r="Z26" s="171"/>
      <c r="AA26" s="170"/>
      <c r="AB26" s="175">
        <f t="shared" si="5"/>
        <v>0</v>
      </c>
    </row>
    <row r="27" spans="1:28" x14ac:dyDescent="0.25">
      <c r="A27" s="109"/>
      <c r="B27" s="109"/>
      <c r="C27" s="509"/>
      <c r="D27" s="509"/>
      <c r="E27" s="509"/>
      <c r="F27" s="189"/>
      <c r="G27" s="170"/>
      <c r="H27" s="192">
        <f t="shared" si="0"/>
        <v>0</v>
      </c>
      <c r="I27" s="173"/>
      <c r="J27" s="168"/>
      <c r="K27" s="169"/>
      <c r="L27" s="178">
        <f t="shared" si="1"/>
        <v>0</v>
      </c>
      <c r="M27" s="173"/>
      <c r="N27" s="168"/>
      <c r="O27" s="170"/>
      <c r="P27" s="175">
        <f t="shared" si="2"/>
        <v>0</v>
      </c>
      <c r="Q27" s="181"/>
      <c r="R27" s="171"/>
      <c r="S27" s="170"/>
      <c r="T27" s="175">
        <f t="shared" si="3"/>
        <v>0</v>
      </c>
      <c r="U27" s="181"/>
      <c r="V27" s="171"/>
      <c r="W27" s="170"/>
      <c r="X27" s="175">
        <f t="shared" si="4"/>
        <v>0</v>
      </c>
      <c r="Y27" s="181"/>
      <c r="Z27" s="171"/>
      <c r="AA27" s="170"/>
      <c r="AB27" s="175">
        <f t="shared" si="5"/>
        <v>0</v>
      </c>
    </row>
    <row r="28" spans="1:28" x14ac:dyDescent="0.25">
      <c r="A28" s="109"/>
      <c r="B28" s="109"/>
      <c r="C28" s="509"/>
      <c r="D28" s="509"/>
      <c r="E28" s="509"/>
      <c r="F28" s="189"/>
      <c r="G28" s="170"/>
      <c r="H28" s="192">
        <f t="shared" si="0"/>
        <v>0</v>
      </c>
      <c r="I28" s="173"/>
      <c r="J28" s="168"/>
      <c r="K28" s="169"/>
      <c r="L28" s="178">
        <f t="shared" si="1"/>
        <v>0</v>
      </c>
      <c r="M28" s="173"/>
      <c r="N28" s="168"/>
      <c r="O28" s="170"/>
      <c r="P28" s="175">
        <f t="shared" si="2"/>
        <v>0</v>
      </c>
      <c r="Q28" s="181"/>
      <c r="R28" s="171"/>
      <c r="S28" s="170"/>
      <c r="T28" s="175">
        <f t="shared" si="3"/>
        <v>0</v>
      </c>
      <c r="U28" s="181"/>
      <c r="V28" s="171"/>
      <c r="W28" s="170"/>
      <c r="X28" s="175">
        <f t="shared" si="4"/>
        <v>0</v>
      </c>
      <c r="Y28" s="181"/>
      <c r="Z28" s="171"/>
      <c r="AA28" s="170"/>
      <c r="AB28" s="175">
        <f t="shared" si="5"/>
        <v>0</v>
      </c>
    </row>
    <row r="29" spans="1:28" x14ac:dyDescent="0.25">
      <c r="A29" s="109"/>
      <c r="B29" s="109"/>
      <c r="C29" s="509"/>
      <c r="D29" s="509"/>
      <c r="E29" s="509"/>
      <c r="F29" s="189"/>
      <c r="G29" s="170"/>
      <c r="H29" s="192">
        <f t="shared" si="0"/>
        <v>0</v>
      </c>
      <c r="I29" s="173"/>
      <c r="J29" s="168"/>
      <c r="K29" s="169"/>
      <c r="L29" s="178">
        <f t="shared" si="1"/>
        <v>0</v>
      </c>
      <c r="M29" s="173"/>
      <c r="N29" s="168"/>
      <c r="O29" s="170"/>
      <c r="P29" s="175">
        <f t="shared" si="2"/>
        <v>0</v>
      </c>
      <c r="Q29" s="181"/>
      <c r="R29" s="171"/>
      <c r="S29" s="170"/>
      <c r="T29" s="175">
        <f t="shared" si="3"/>
        <v>0</v>
      </c>
      <c r="U29" s="181"/>
      <c r="V29" s="171"/>
      <c r="W29" s="170"/>
      <c r="X29" s="175">
        <f t="shared" si="4"/>
        <v>0</v>
      </c>
      <c r="Y29" s="181"/>
      <c r="Z29" s="171"/>
      <c r="AA29" s="170"/>
      <c r="AB29" s="175">
        <f t="shared" si="5"/>
        <v>0</v>
      </c>
    </row>
    <row r="30" spans="1:28" x14ac:dyDescent="0.25">
      <c r="A30" s="109"/>
      <c r="B30" s="109"/>
      <c r="C30" s="509"/>
      <c r="D30" s="509"/>
      <c r="E30" s="509"/>
      <c r="F30" s="189"/>
      <c r="G30" s="170"/>
      <c r="H30" s="192">
        <f t="shared" si="0"/>
        <v>0</v>
      </c>
      <c r="I30" s="173"/>
      <c r="J30" s="168"/>
      <c r="K30" s="169"/>
      <c r="L30" s="178">
        <f t="shared" si="1"/>
        <v>0</v>
      </c>
      <c r="M30" s="173"/>
      <c r="N30" s="168"/>
      <c r="O30" s="170"/>
      <c r="P30" s="175">
        <f t="shared" si="2"/>
        <v>0</v>
      </c>
      <c r="Q30" s="181"/>
      <c r="R30" s="171"/>
      <c r="S30" s="170"/>
      <c r="T30" s="175">
        <f t="shared" si="3"/>
        <v>0</v>
      </c>
      <c r="U30" s="181"/>
      <c r="V30" s="171"/>
      <c r="W30" s="170"/>
      <c r="X30" s="175">
        <f t="shared" si="4"/>
        <v>0</v>
      </c>
      <c r="Y30" s="181"/>
      <c r="Z30" s="171"/>
      <c r="AA30" s="170"/>
      <c r="AB30" s="175">
        <f t="shared" si="5"/>
        <v>0</v>
      </c>
    </row>
    <row r="31" spans="1:28" x14ac:dyDescent="0.25">
      <c r="A31" s="109"/>
      <c r="B31" s="109"/>
      <c r="C31" s="509"/>
      <c r="D31" s="509"/>
      <c r="E31" s="509"/>
      <c r="F31" s="189"/>
      <c r="G31" s="170"/>
      <c r="H31" s="192">
        <f t="shared" si="0"/>
        <v>0</v>
      </c>
      <c r="I31" s="173"/>
      <c r="J31" s="168"/>
      <c r="K31" s="169"/>
      <c r="L31" s="178">
        <f t="shared" si="1"/>
        <v>0</v>
      </c>
      <c r="M31" s="173"/>
      <c r="N31" s="168"/>
      <c r="O31" s="170"/>
      <c r="P31" s="175">
        <f t="shared" si="2"/>
        <v>0</v>
      </c>
      <c r="Q31" s="181"/>
      <c r="R31" s="171"/>
      <c r="S31" s="170"/>
      <c r="T31" s="175">
        <f t="shared" si="3"/>
        <v>0</v>
      </c>
      <c r="U31" s="181"/>
      <c r="V31" s="171"/>
      <c r="W31" s="170"/>
      <c r="X31" s="175">
        <f t="shared" si="4"/>
        <v>0</v>
      </c>
      <c r="Y31" s="181"/>
      <c r="Z31" s="171"/>
      <c r="AA31" s="170"/>
      <c r="AB31" s="175">
        <f t="shared" si="5"/>
        <v>0</v>
      </c>
    </row>
    <row r="32" spans="1:28" x14ac:dyDescent="0.25">
      <c r="A32" s="109"/>
      <c r="B32" s="109"/>
      <c r="C32" s="509"/>
      <c r="D32" s="509"/>
      <c r="E32" s="509"/>
      <c r="F32" s="189"/>
      <c r="G32" s="170"/>
      <c r="H32" s="192">
        <f t="shared" si="0"/>
        <v>0</v>
      </c>
      <c r="I32" s="173"/>
      <c r="J32" s="168"/>
      <c r="K32" s="169"/>
      <c r="L32" s="178">
        <f t="shared" si="1"/>
        <v>0</v>
      </c>
      <c r="M32" s="173"/>
      <c r="N32" s="168"/>
      <c r="O32" s="170"/>
      <c r="P32" s="175">
        <f t="shared" si="2"/>
        <v>0</v>
      </c>
      <c r="Q32" s="181"/>
      <c r="R32" s="171"/>
      <c r="S32" s="170"/>
      <c r="T32" s="175">
        <f t="shared" si="3"/>
        <v>0</v>
      </c>
      <c r="U32" s="181"/>
      <c r="V32" s="171"/>
      <c r="W32" s="170"/>
      <c r="X32" s="175">
        <f t="shared" si="4"/>
        <v>0</v>
      </c>
      <c r="Y32" s="181"/>
      <c r="Z32" s="171"/>
      <c r="AA32" s="170"/>
      <c r="AB32" s="175">
        <f t="shared" si="5"/>
        <v>0</v>
      </c>
    </row>
    <row r="33" spans="1:28" ht="15.75" thickBot="1" x14ac:dyDescent="0.3">
      <c r="A33" s="129"/>
      <c r="B33" s="129"/>
      <c r="C33" s="510"/>
      <c r="D33" s="510"/>
      <c r="E33" s="510"/>
      <c r="F33" s="190"/>
      <c r="G33" s="185"/>
      <c r="H33" s="193">
        <f t="shared" si="0"/>
        <v>0</v>
      </c>
      <c r="I33" s="182"/>
      <c r="J33" s="183"/>
      <c r="K33" s="184"/>
      <c r="L33" s="179">
        <f t="shared" si="1"/>
        <v>0</v>
      </c>
      <c r="M33" s="182"/>
      <c r="N33" s="183"/>
      <c r="O33" s="185"/>
      <c r="P33" s="176">
        <f t="shared" si="2"/>
        <v>0</v>
      </c>
      <c r="Q33" s="186"/>
      <c r="R33" s="187"/>
      <c r="S33" s="185"/>
      <c r="T33" s="176">
        <f t="shared" si="3"/>
        <v>0</v>
      </c>
      <c r="U33" s="186"/>
      <c r="V33" s="187"/>
      <c r="W33" s="185"/>
      <c r="X33" s="176">
        <f t="shared" si="4"/>
        <v>0</v>
      </c>
      <c r="Y33" s="186"/>
      <c r="Z33" s="187"/>
      <c r="AA33" s="185"/>
      <c r="AB33" s="176">
        <f t="shared" si="5"/>
        <v>0</v>
      </c>
    </row>
    <row r="34" spans="1:28" s="3" customFormat="1" ht="22.5" customHeight="1" thickBot="1" x14ac:dyDescent="0.3">
      <c r="A34" s="111"/>
      <c r="B34" s="111"/>
      <c r="C34" s="111"/>
      <c r="D34" s="111"/>
      <c r="E34" s="111"/>
      <c r="F34" s="493" t="s">
        <v>41</v>
      </c>
      <c r="G34" s="494"/>
      <c r="H34" s="112">
        <f>SUM(H8:H33)</f>
        <v>0</v>
      </c>
      <c r="I34" s="113"/>
      <c r="J34" s="151"/>
      <c r="K34" s="94"/>
      <c r="L34" s="95">
        <f>SUM(L8:L33)</f>
        <v>0</v>
      </c>
      <c r="M34" s="114"/>
      <c r="N34" s="154"/>
      <c r="O34" s="160"/>
      <c r="P34" s="112">
        <f>SUM(P8:P33)</f>
        <v>0</v>
      </c>
      <c r="Q34" s="141"/>
      <c r="R34" s="157"/>
      <c r="S34" s="163"/>
      <c r="T34" s="112">
        <f>SUM(T8:T33)</f>
        <v>0</v>
      </c>
      <c r="U34" s="141"/>
      <c r="V34" s="157"/>
      <c r="W34" s="163"/>
      <c r="X34" s="112">
        <f>SUM(X8:X33)</f>
        <v>0</v>
      </c>
      <c r="Y34" s="141"/>
      <c r="Z34" s="157"/>
      <c r="AA34" s="163"/>
      <c r="AB34" s="112">
        <f>SUM(AB8:AB33)</f>
        <v>0</v>
      </c>
    </row>
    <row r="35" spans="1:28" x14ac:dyDescent="0.25">
      <c r="A35" s="97"/>
      <c r="B35" s="97"/>
      <c r="C35" s="97"/>
      <c r="D35" s="97"/>
      <c r="E35" s="97"/>
      <c r="F35" s="146"/>
      <c r="G35" s="115"/>
      <c r="H35" s="115"/>
    </row>
    <row r="36" spans="1:28" x14ac:dyDescent="0.25">
      <c r="F36" s="144"/>
      <c r="G36" s="117"/>
    </row>
    <row r="37" spans="1:28" ht="15.75" thickBot="1" x14ac:dyDescent="0.3">
      <c r="F37" s="144"/>
      <c r="G37" s="117"/>
    </row>
    <row r="38" spans="1:28" ht="22.5" customHeight="1" thickBot="1" x14ac:dyDescent="0.3">
      <c r="H38" s="498" t="s">
        <v>47</v>
      </c>
      <c r="I38" s="498"/>
      <c r="J38" s="498"/>
      <c r="K38" s="499"/>
      <c r="L38" s="505">
        <f>SUM(L34-H34)</f>
        <v>0</v>
      </c>
      <c r="M38" s="506"/>
      <c r="P38" s="498" t="s">
        <v>48</v>
      </c>
      <c r="Q38" s="498"/>
      <c r="R38" s="498"/>
      <c r="S38" s="499"/>
      <c r="T38" s="507">
        <f>T34-P34</f>
        <v>0</v>
      </c>
      <c r="U38" s="508"/>
      <c r="X38" s="498" t="s">
        <v>49</v>
      </c>
      <c r="Y38" s="498"/>
      <c r="Z38" s="498"/>
      <c r="AA38" s="500"/>
      <c r="AB38" s="142">
        <f>AB34-X34</f>
        <v>0</v>
      </c>
    </row>
  </sheetData>
  <sheetProtection password="F985" sheet="1" objects="1" scenarios="1" selectLockedCells="1"/>
  <mergeCells count="47">
    <mergeCell ref="L38:M38"/>
    <mergeCell ref="T38:U38"/>
    <mergeCell ref="D1:E1"/>
    <mergeCell ref="D3:E3"/>
    <mergeCell ref="I3:N3"/>
    <mergeCell ref="D5:E5"/>
    <mergeCell ref="F5:L5"/>
    <mergeCell ref="N5:T5"/>
    <mergeCell ref="C12:E12"/>
    <mergeCell ref="C7:E7"/>
    <mergeCell ref="C8:E8"/>
    <mergeCell ref="C9:E9"/>
    <mergeCell ref="C10:E10"/>
    <mergeCell ref="C11:E11"/>
    <mergeCell ref="C21:E21"/>
    <mergeCell ref="C22:E22"/>
    <mergeCell ref="V5:AB5"/>
    <mergeCell ref="F6:H6"/>
    <mergeCell ref="J6:L6"/>
    <mergeCell ref="N6:P6"/>
    <mergeCell ref="R6:T6"/>
    <mergeCell ref="V6:X6"/>
    <mergeCell ref="Z6:AB6"/>
    <mergeCell ref="C23:E23"/>
    <mergeCell ref="C24:E24"/>
    <mergeCell ref="C13:E13"/>
    <mergeCell ref="C14:E14"/>
    <mergeCell ref="C15:E15"/>
    <mergeCell ref="C16:E16"/>
    <mergeCell ref="C17:E17"/>
    <mergeCell ref="C18:E18"/>
    <mergeCell ref="X38:AA38"/>
    <mergeCell ref="G3:H3"/>
    <mergeCell ref="C31:E31"/>
    <mergeCell ref="C32:E32"/>
    <mergeCell ref="C33:E33"/>
    <mergeCell ref="F34:G34"/>
    <mergeCell ref="H38:K38"/>
    <mergeCell ref="P38:S38"/>
    <mergeCell ref="C25:E25"/>
    <mergeCell ref="C26:E26"/>
    <mergeCell ref="C27:E27"/>
    <mergeCell ref="C28:E28"/>
    <mergeCell ref="C29:E29"/>
    <mergeCell ref="C30:E30"/>
    <mergeCell ref="C19:E19"/>
    <mergeCell ref="C20:E20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view="pageLayout" zoomScaleNormal="60" workbookViewId="0">
      <selection activeCell="K1" sqref="K1"/>
    </sheetView>
  </sheetViews>
  <sheetFormatPr defaultColWidth="9.140625" defaultRowHeight="15" x14ac:dyDescent="0.25"/>
  <cols>
    <col min="1" max="3" width="11.42578125" style="47" customWidth="1"/>
    <col min="4" max="4" width="12.5703125" style="48" customWidth="1"/>
    <col min="5" max="5" width="1" style="48" customWidth="1"/>
    <col min="6" max="6" width="12.5703125" style="48" customWidth="1"/>
    <col min="7" max="7" width="1" style="48" customWidth="1"/>
    <col min="8" max="9" width="12.5703125" style="48" customWidth="1"/>
    <col min="10" max="10" width="1" style="48" customWidth="1"/>
    <col min="11" max="11" width="12.5703125" style="48" customWidth="1"/>
    <col min="12" max="12" width="1" style="48" customWidth="1"/>
    <col min="13" max="13" width="12.5703125" style="48" customWidth="1"/>
    <col min="14" max="14" width="1" style="50" customWidth="1"/>
    <col min="15" max="17" width="11.42578125" style="47" customWidth="1"/>
    <col min="18" max="18" width="12.5703125" style="48" customWidth="1"/>
    <col min="19" max="19" width="1" style="48" customWidth="1"/>
    <col min="20" max="20" width="12.5703125" style="48" customWidth="1"/>
    <col min="21" max="21" width="1" style="48" customWidth="1"/>
    <col min="22" max="22" width="12.5703125" style="48" customWidth="1"/>
  </cols>
  <sheetData>
    <row r="1" spans="1:25" x14ac:dyDescent="0.25">
      <c r="A1" s="20" t="s">
        <v>15</v>
      </c>
      <c r="B1" s="451" t="str">
        <f>'Cover Sheet'!C3</f>
        <v xml:space="preserve">Look Up </v>
      </c>
      <c r="C1" s="452"/>
      <c r="D1" s="21"/>
      <c r="E1" s="22"/>
      <c r="F1" s="7"/>
      <c r="G1" s="22"/>
      <c r="H1" s="22"/>
      <c r="I1" s="81" t="s">
        <v>34</v>
      </c>
      <c r="J1" s="22"/>
      <c r="K1" s="221">
        <v>0</v>
      </c>
      <c r="L1" s="22"/>
      <c r="M1" s="22"/>
    </row>
    <row r="2" spans="1:25" x14ac:dyDescent="0.25">
      <c r="A2" s="19"/>
      <c r="B2" s="19"/>
      <c r="C2" s="19"/>
      <c r="D2" s="22"/>
      <c r="E2" s="22"/>
      <c r="F2" s="7"/>
      <c r="G2" s="22"/>
      <c r="H2" s="22"/>
      <c r="I2" s="22"/>
      <c r="J2" s="22"/>
      <c r="K2" s="22"/>
      <c r="L2" s="22"/>
      <c r="M2" s="22"/>
    </row>
    <row r="3" spans="1:25" x14ac:dyDescent="0.25">
      <c r="A3" s="20" t="s">
        <v>10</v>
      </c>
      <c r="B3" s="453">
        <f>'Cover Sheet'!C5</f>
        <v>0</v>
      </c>
      <c r="C3" s="454"/>
      <c r="D3" s="21"/>
      <c r="E3" s="22"/>
      <c r="F3" s="281"/>
      <c r="G3" s="22"/>
      <c r="H3" s="22"/>
      <c r="I3" s="22"/>
      <c r="J3" s="22"/>
      <c r="K3" s="22"/>
      <c r="L3" s="22"/>
      <c r="M3" s="22"/>
    </row>
    <row r="4" spans="1:25" x14ac:dyDescent="0.25">
      <c r="A4" s="20"/>
      <c r="B4" s="6"/>
      <c r="C4" s="6"/>
      <c r="D4" s="21"/>
      <c r="E4" s="22"/>
      <c r="F4" s="7"/>
      <c r="G4" s="22"/>
      <c r="H4" s="22"/>
      <c r="I4" s="22"/>
      <c r="J4" s="22"/>
      <c r="K4" s="22"/>
      <c r="L4" s="22"/>
      <c r="M4" s="22"/>
    </row>
    <row r="5" spans="1:25" x14ac:dyDescent="0.25">
      <c r="A5" s="20"/>
      <c r="B5" s="455" t="s">
        <v>16</v>
      </c>
      <c r="C5" s="456"/>
      <c r="D5" s="26"/>
      <c r="E5" s="22"/>
      <c r="F5" s="7"/>
      <c r="G5" s="22"/>
      <c r="H5" s="27"/>
      <c r="I5" s="28"/>
      <c r="J5" s="22"/>
      <c r="K5" s="22"/>
      <c r="L5" s="22"/>
      <c r="M5" s="22"/>
      <c r="R5" s="28"/>
      <c r="T5" s="28"/>
      <c r="V5" s="28"/>
    </row>
    <row r="6" spans="1:25" x14ac:dyDescent="0.25">
      <c r="A6" s="19"/>
      <c r="B6" s="19"/>
      <c r="C6" s="19"/>
      <c r="D6" s="457" t="s">
        <v>27</v>
      </c>
      <c r="E6" s="458"/>
      <c r="F6" s="458"/>
      <c r="G6" s="458"/>
      <c r="H6" s="459"/>
      <c r="I6" s="457" t="s">
        <v>28</v>
      </c>
      <c r="J6" s="458"/>
      <c r="K6" s="458"/>
      <c r="L6" s="458"/>
      <c r="M6" s="459"/>
      <c r="O6" s="51"/>
      <c r="R6" s="28"/>
      <c r="T6" s="28"/>
      <c r="V6" s="28"/>
    </row>
    <row r="7" spans="1:25" ht="15.75" thickBot="1" x14ac:dyDescent="0.3">
      <c r="A7" s="460" t="s">
        <v>17</v>
      </c>
      <c r="B7" s="460"/>
      <c r="C7" s="460"/>
      <c r="D7" s="52" t="s">
        <v>7</v>
      </c>
      <c r="E7" s="53"/>
      <c r="F7" s="53" t="s">
        <v>6</v>
      </c>
      <c r="G7" s="53"/>
      <c r="H7" s="54" t="s">
        <v>5</v>
      </c>
      <c r="I7" s="52" t="s">
        <v>7</v>
      </c>
      <c r="J7" s="53"/>
      <c r="K7" s="53" t="s">
        <v>6</v>
      </c>
      <c r="L7" s="53"/>
      <c r="M7" s="54" t="s">
        <v>5</v>
      </c>
      <c r="N7" s="55"/>
      <c r="O7" s="464" t="s">
        <v>18</v>
      </c>
      <c r="P7" s="460"/>
      <c r="Q7" s="460"/>
      <c r="R7" s="52" t="s">
        <v>7</v>
      </c>
      <c r="S7" s="53"/>
      <c r="T7" s="52" t="s">
        <v>6</v>
      </c>
      <c r="U7" s="53"/>
      <c r="V7" s="52" t="s">
        <v>5</v>
      </c>
    </row>
    <row r="8" spans="1:25" s="5" customFormat="1" ht="22.5" customHeight="1" x14ac:dyDescent="0.25">
      <c r="A8" s="461" t="s">
        <v>302</v>
      </c>
      <c r="B8" s="462"/>
      <c r="C8" s="463"/>
      <c r="D8" s="56">
        <f>'Commissioning &amp; fees'!D48</f>
        <v>618800</v>
      </c>
      <c r="E8" s="57"/>
      <c r="F8" s="56">
        <f>'Commissioning &amp; fees'!E48</f>
        <v>618800</v>
      </c>
      <c r="G8" s="57"/>
      <c r="H8" s="58">
        <f>'Commissioning &amp; fees'!F48</f>
        <v>0</v>
      </c>
      <c r="I8" s="56">
        <f>'Commissioning &amp; fees'!G48</f>
        <v>350000</v>
      </c>
      <c r="J8" s="57"/>
      <c r="K8" s="56">
        <f>'Commissioning &amp; fees'!H48</f>
        <v>350000</v>
      </c>
      <c r="L8" s="57"/>
      <c r="M8" s="59">
        <f>'Commissioning &amp; fees'!I48</f>
        <v>0</v>
      </c>
      <c r="N8" s="60"/>
      <c r="O8" s="438" t="s">
        <v>24</v>
      </c>
      <c r="P8" s="439"/>
      <c r="Q8" s="439"/>
      <c r="R8" s="56"/>
      <c r="S8" s="57"/>
      <c r="T8" s="56"/>
      <c r="U8" s="57"/>
      <c r="V8" s="56"/>
      <c r="W8" s="3"/>
      <c r="X8" s="3"/>
      <c r="Y8" s="3"/>
    </row>
    <row r="9" spans="1:25" s="5" customFormat="1" ht="22.5" customHeight="1" x14ac:dyDescent="0.25">
      <c r="A9" s="441" t="s">
        <v>19</v>
      </c>
      <c r="B9" s="441"/>
      <c r="C9" s="441"/>
      <c r="D9" s="61">
        <f>'Dev R&amp;D'!D35</f>
        <v>0</v>
      </c>
      <c r="E9" s="62"/>
      <c r="F9" s="61">
        <f>'Dev R&amp;D'!E35</f>
        <v>0</v>
      </c>
      <c r="G9" s="62"/>
      <c r="H9" s="63">
        <f>'Dev R&amp;D'!F35</f>
        <v>0</v>
      </c>
      <c r="I9" s="61">
        <f>'Dev R&amp;D'!G35</f>
        <v>0</v>
      </c>
      <c r="J9" s="62"/>
      <c r="K9" s="61">
        <f>'Dev R&amp;D'!H35</f>
        <v>0</v>
      </c>
      <c r="L9" s="62"/>
      <c r="M9" s="64">
        <f>'Dev R&amp;D'!I35</f>
        <v>0</v>
      </c>
      <c r="N9" s="60"/>
      <c r="O9" s="440" t="s">
        <v>25</v>
      </c>
      <c r="P9" s="441"/>
      <c r="Q9" s="441"/>
      <c r="R9" s="61">
        <f>Merchandise!L38</f>
        <v>0</v>
      </c>
      <c r="S9" s="62"/>
      <c r="T9" s="61">
        <f>Merchandise!T38</f>
        <v>0</v>
      </c>
      <c r="U9" s="62"/>
      <c r="V9" s="61">
        <f>Merchandise!AB38</f>
        <v>0</v>
      </c>
      <c r="W9" s="3"/>
      <c r="X9" s="3"/>
      <c r="Y9" s="3"/>
    </row>
    <row r="10" spans="1:25" s="5" customFormat="1" ht="22.5" customHeight="1" x14ac:dyDescent="0.25">
      <c r="A10" s="441" t="s">
        <v>87</v>
      </c>
      <c r="B10" s="441"/>
      <c r="C10" s="441"/>
      <c r="D10" s="61">
        <f>'Creative, Prod &amp; Consultants'!D67</f>
        <v>97200</v>
      </c>
      <c r="E10" s="62"/>
      <c r="F10" s="61">
        <f>'Creative, Prod &amp; Consultants'!E67</f>
        <v>97200</v>
      </c>
      <c r="G10" s="62"/>
      <c r="H10" s="63">
        <f>'Creative, Prod &amp; Consultants'!F67</f>
        <v>0</v>
      </c>
      <c r="I10" s="61">
        <f>'Creative, Prod &amp; Consultants'!G67</f>
        <v>0</v>
      </c>
      <c r="J10" s="62"/>
      <c r="K10" s="61">
        <f>'Creative, Prod &amp; Consultants'!H67</f>
        <v>0</v>
      </c>
      <c r="L10" s="62"/>
      <c r="M10" s="64">
        <f>'Creative, Prod &amp; Consultants'!I67</f>
        <v>0</v>
      </c>
      <c r="N10" s="60"/>
      <c r="O10" s="440" t="s">
        <v>26</v>
      </c>
      <c r="P10" s="441"/>
      <c r="Q10" s="441"/>
      <c r="R10" s="61"/>
      <c r="S10" s="62"/>
      <c r="T10" s="61"/>
      <c r="U10" s="62"/>
      <c r="V10" s="61"/>
      <c r="W10" s="3"/>
      <c r="X10" s="3"/>
      <c r="Y10" s="3"/>
    </row>
    <row r="11" spans="1:25" s="5" customFormat="1" ht="22.5" customHeight="1" x14ac:dyDescent="0.25">
      <c r="A11" s="450" t="s">
        <v>109</v>
      </c>
      <c r="B11" s="443"/>
      <c r="C11" s="444"/>
      <c r="D11" s="61">
        <f>Perfomers!D41</f>
        <v>0</v>
      </c>
      <c r="E11" s="62"/>
      <c r="F11" s="61">
        <f>Perfomers!E41</f>
        <v>0</v>
      </c>
      <c r="G11" s="62"/>
      <c r="H11" s="63">
        <f>Perfomers!F41</f>
        <v>0</v>
      </c>
      <c r="I11" s="61">
        <f>Perfomers!G41</f>
        <v>0</v>
      </c>
      <c r="J11" s="62"/>
      <c r="K11" s="61">
        <f>Perfomers!H41</f>
        <v>0</v>
      </c>
      <c r="L11" s="62"/>
      <c r="M11" s="64">
        <f>Perfomers!I41</f>
        <v>0</v>
      </c>
      <c r="N11" s="60"/>
      <c r="O11" s="442"/>
      <c r="P11" s="443"/>
      <c r="Q11" s="444"/>
      <c r="R11" s="61"/>
      <c r="S11" s="62"/>
      <c r="T11" s="61"/>
      <c r="U11" s="62"/>
      <c r="V11" s="61"/>
      <c r="W11" s="3"/>
      <c r="X11" s="3"/>
      <c r="Y11" s="3"/>
    </row>
    <row r="12" spans="1:25" s="5" customFormat="1" ht="22.5" customHeight="1" x14ac:dyDescent="0.25">
      <c r="A12" s="441" t="s">
        <v>20</v>
      </c>
      <c r="B12" s="441"/>
      <c r="C12" s="441"/>
      <c r="D12" s="61">
        <f>'Rehearsal costs'!D47</f>
        <v>0</v>
      </c>
      <c r="E12" s="62"/>
      <c r="F12" s="61">
        <f>'Rehearsal costs'!E47</f>
        <v>0</v>
      </c>
      <c r="G12" s="62"/>
      <c r="H12" s="63">
        <f>'Rehearsal costs'!F47</f>
        <v>0</v>
      </c>
      <c r="I12" s="61">
        <f>'Rehearsal costs'!G47</f>
        <v>0</v>
      </c>
      <c r="J12" s="62"/>
      <c r="K12" s="61">
        <f>'Rehearsal costs'!H47</f>
        <v>0</v>
      </c>
      <c r="L12" s="62"/>
      <c r="M12" s="64">
        <f>'Rehearsal costs'!I47</f>
        <v>0</v>
      </c>
      <c r="N12" s="60"/>
      <c r="O12" s="440" t="s">
        <v>23</v>
      </c>
      <c r="P12" s="441"/>
      <c r="Q12" s="441"/>
      <c r="R12" s="61">
        <f>' Income Miscellaneous'!L38</f>
        <v>0</v>
      </c>
      <c r="S12" s="62"/>
      <c r="T12" s="61">
        <f>' Income Miscellaneous'!T38</f>
        <v>0</v>
      </c>
      <c r="U12" s="62"/>
      <c r="V12" s="61">
        <f>' Income Miscellaneous'!AB38</f>
        <v>0</v>
      </c>
      <c r="W12" s="3"/>
      <c r="X12" s="3"/>
      <c r="Y12" s="3"/>
    </row>
    <row r="13" spans="1:25" s="5" customFormat="1" ht="22.5" customHeight="1" x14ac:dyDescent="0.25">
      <c r="A13" s="441" t="s">
        <v>29</v>
      </c>
      <c r="B13" s="441"/>
      <c r="C13" s="441"/>
      <c r="D13" s="61">
        <f>'Technical &amp; Production'!D95</f>
        <v>0</v>
      </c>
      <c r="E13" s="62"/>
      <c r="F13" s="61">
        <f>'Technical &amp; Production'!E95</f>
        <v>0</v>
      </c>
      <c r="G13" s="62"/>
      <c r="H13" s="63">
        <f>'Technical &amp; Production'!F95</f>
        <v>0</v>
      </c>
      <c r="I13" s="61">
        <f>'Technical &amp; Production'!G95</f>
        <v>0</v>
      </c>
      <c r="J13" s="62"/>
      <c r="K13" s="61">
        <f>'Technical &amp; Production'!H95</f>
        <v>0</v>
      </c>
      <c r="L13" s="62"/>
      <c r="M13" s="64">
        <f>'Technical &amp; Production'!I95</f>
        <v>0</v>
      </c>
      <c r="N13" s="60"/>
      <c r="O13" s="431"/>
      <c r="P13" s="432"/>
      <c r="Q13" s="432"/>
      <c r="R13" s="61"/>
      <c r="S13" s="62"/>
      <c r="T13" s="61"/>
      <c r="U13" s="62"/>
      <c r="V13" s="61"/>
      <c r="W13" s="3"/>
      <c r="X13" s="3"/>
      <c r="Y13" s="3"/>
    </row>
    <row r="14" spans="1:25" s="5" customFormat="1" ht="22.5" customHeight="1" x14ac:dyDescent="0.25">
      <c r="A14" s="441" t="s">
        <v>30</v>
      </c>
      <c r="B14" s="441"/>
      <c r="C14" s="441"/>
      <c r="D14" s="61">
        <f>'Venue &amp; Logistics'!D68</f>
        <v>0</v>
      </c>
      <c r="E14" s="62"/>
      <c r="F14" s="61">
        <f>'Venue &amp; Logistics'!E68</f>
        <v>0</v>
      </c>
      <c r="G14" s="62"/>
      <c r="H14" s="63">
        <f>'Venue &amp; Logistics'!F68</f>
        <v>0</v>
      </c>
      <c r="I14" s="61">
        <f>'Venue &amp; Logistics'!G68</f>
        <v>0</v>
      </c>
      <c r="J14" s="62"/>
      <c r="K14" s="61">
        <f>'Venue &amp; Logistics'!H68</f>
        <v>0</v>
      </c>
      <c r="L14" s="62"/>
      <c r="M14" s="64">
        <f>'Venue &amp; Logistics'!I68</f>
        <v>0</v>
      </c>
      <c r="N14" s="60"/>
      <c r="O14" s="431"/>
      <c r="P14" s="432"/>
      <c r="Q14" s="432"/>
      <c r="R14" s="61"/>
      <c r="S14" s="62"/>
      <c r="T14" s="61"/>
      <c r="U14" s="62"/>
      <c r="V14" s="61"/>
      <c r="W14" s="3"/>
      <c r="X14" s="3"/>
      <c r="Y14" s="3"/>
    </row>
    <row r="15" spans="1:25" s="5" customFormat="1" ht="22.5" customHeight="1" x14ac:dyDescent="0.25">
      <c r="A15" s="441" t="s">
        <v>79</v>
      </c>
      <c r="B15" s="441"/>
      <c r="C15" s="441"/>
      <c r="D15" s="61">
        <f>'Legal &amp; documentation'!D45</f>
        <v>0</v>
      </c>
      <c r="E15" s="62"/>
      <c r="F15" s="61">
        <f>'Legal &amp; documentation'!E45</f>
        <v>0</v>
      </c>
      <c r="G15" s="62"/>
      <c r="H15" s="63">
        <f>'Legal &amp; documentation'!F45</f>
        <v>0</v>
      </c>
      <c r="I15" s="61">
        <f>'Legal &amp; documentation'!G45</f>
        <v>0</v>
      </c>
      <c r="J15" s="62"/>
      <c r="K15" s="61">
        <f>'Legal &amp; documentation'!H45</f>
        <v>0</v>
      </c>
      <c r="L15" s="62"/>
      <c r="M15" s="64">
        <f>'Legal &amp; documentation'!I45</f>
        <v>0</v>
      </c>
      <c r="N15" s="60"/>
      <c r="O15" s="431"/>
      <c r="P15" s="432"/>
      <c r="Q15" s="432"/>
      <c r="R15" s="61"/>
      <c r="S15" s="62"/>
      <c r="T15" s="61"/>
      <c r="U15" s="62"/>
      <c r="V15" s="61"/>
      <c r="W15" s="3"/>
      <c r="X15" s="3"/>
      <c r="Y15" s="3"/>
    </row>
    <row r="16" spans="1:25" s="5" customFormat="1" ht="22.5" customHeight="1" x14ac:dyDescent="0.25">
      <c r="A16" s="450" t="s">
        <v>318</v>
      </c>
      <c r="B16" s="443"/>
      <c r="C16" s="444"/>
      <c r="D16" s="61">
        <f>Marketing!D43</f>
        <v>34000</v>
      </c>
      <c r="E16" s="62"/>
      <c r="F16" s="61">
        <f>Marketing!E43</f>
        <v>34000</v>
      </c>
      <c r="G16" s="62"/>
      <c r="H16" s="63">
        <f>Marketing!F43</f>
        <v>0</v>
      </c>
      <c r="I16" s="61">
        <f>Marketing!G43</f>
        <v>0</v>
      </c>
      <c r="J16" s="62"/>
      <c r="K16" s="61">
        <f>Marketing!H43</f>
        <v>0</v>
      </c>
      <c r="L16" s="62"/>
      <c r="M16" s="64">
        <f>Marketing!I43</f>
        <v>0</v>
      </c>
      <c r="N16" s="60"/>
      <c r="O16" s="435"/>
      <c r="P16" s="436"/>
      <c r="Q16" s="437"/>
      <c r="R16" s="61"/>
      <c r="S16" s="62"/>
      <c r="T16" s="61"/>
      <c r="U16" s="62"/>
      <c r="V16" s="61"/>
      <c r="W16" s="3"/>
      <c r="X16" s="3"/>
      <c r="Y16" s="3"/>
    </row>
    <row r="17" spans="1:25" s="5" customFormat="1" ht="22.5" customHeight="1" x14ac:dyDescent="0.25">
      <c r="A17" s="450" t="s">
        <v>319</v>
      </c>
      <c r="B17" s="443"/>
      <c r="C17" s="444"/>
      <c r="D17" s="61">
        <f>'Edu &amp; community'!D45</f>
        <v>0</v>
      </c>
      <c r="E17" s="62"/>
      <c r="F17" s="61">
        <f>'Edu &amp; community'!E45</f>
        <v>0</v>
      </c>
      <c r="G17" s="62"/>
      <c r="H17" s="63">
        <f>'Edu &amp; community'!F45</f>
        <v>0</v>
      </c>
      <c r="I17" s="61">
        <f>'Edu &amp; community'!G45</f>
        <v>0</v>
      </c>
      <c r="J17" s="62"/>
      <c r="K17" s="61">
        <f>'Edu &amp; community'!H45</f>
        <v>0</v>
      </c>
      <c r="L17" s="62"/>
      <c r="M17" s="64">
        <f>'Edu &amp; community'!I45</f>
        <v>0</v>
      </c>
      <c r="N17" s="60"/>
      <c r="O17" s="435"/>
      <c r="P17" s="436"/>
      <c r="Q17" s="437"/>
      <c r="R17" s="61"/>
      <c r="S17" s="62"/>
      <c r="T17" s="61"/>
      <c r="U17" s="62"/>
      <c r="V17" s="61"/>
      <c r="W17" s="3"/>
      <c r="X17" s="3"/>
      <c r="Y17" s="3"/>
    </row>
    <row r="18" spans="1:25" s="5" customFormat="1" ht="22.5" customHeight="1" x14ac:dyDescent="0.25">
      <c r="A18" s="450" t="s">
        <v>355</v>
      </c>
      <c r="B18" s="443"/>
      <c r="C18" s="444"/>
      <c r="D18" s="61">
        <f>Volunteering!D45</f>
        <v>0</v>
      </c>
      <c r="E18" s="62"/>
      <c r="F18" s="61">
        <f>Volunteering!E45</f>
        <v>0</v>
      </c>
      <c r="G18" s="62"/>
      <c r="H18" s="63">
        <f>Volunteering!F45</f>
        <v>0</v>
      </c>
      <c r="I18" s="61">
        <f>Volunteering!G45</f>
        <v>0</v>
      </c>
      <c r="J18" s="62"/>
      <c r="K18" s="61">
        <f>Volunteering!H45</f>
        <v>0</v>
      </c>
      <c r="L18" s="62"/>
      <c r="M18" s="64">
        <f>Volunteering!I45</f>
        <v>0</v>
      </c>
      <c r="N18" s="60"/>
      <c r="O18" s="435"/>
      <c r="P18" s="436"/>
      <c r="Q18" s="437"/>
      <c r="R18" s="61"/>
      <c r="S18" s="62"/>
      <c r="T18" s="61"/>
      <c r="U18" s="62"/>
      <c r="V18" s="61"/>
      <c r="W18" s="3"/>
      <c r="X18" s="3"/>
      <c r="Y18" s="3"/>
    </row>
    <row r="19" spans="1:25" s="5" customFormat="1" ht="22.5" customHeight="1" x14ac:dyDescent="0.25">
      <c r="A19" s="441" t="s">
        <v>21</v>
      </c>
      <c r="B19" s="441"/>
      <c r="C19" s="441"/>
      <c r="D19" s="61">
        <f>'Artist &amp; Guest Liaison'!D47</f>
        <v>0</v>
      </c>
      <c r="E19" s="62"/>
      <c r="F19" s="61">
        <f>'Artist &amp; Guest Liaison'!E47</f>
        <v>0</v>
      </c>
      <c r="G19" s="62"/>
      <c r="H19" s="63">
        <f>'Artist &amp; Guest Liaison'!F47</f>
        <v>0</v>
      </c>
      <c r="I19" s="61">
        <f>'Artist &amp; Guest Liaison'!G47</f>
        <v>0</v>
      </c>
      <c r="J19" s="62"/>
      <c r="K19" s="61">
        <f>'Artist &amp; Guest Liaison'!H47</f>
        <v>0</v>
      </c>
      <c r="L19" s="62"/>
      <c r="M19" s="64">
        <f>'Artist &amp; Guest Liaison'!I47</f>
        <v>0</v>
      </c>
      <c r="N19" s="60"/>
      <c r="O19" s="431"/>
      <c r="P19" s="432"/>
      <c r="Q19" s="432"/>
      <c r="R19" s="61"/>
      <c r="S19" s="62"/>
      <c r="T19" s="61"/>
      <c r="U19" s="62"/>
      <c r="V19" s="61"/>
      <c r="W19" s="3"/>
      <c r="X19" s="3"/>
      <c r="Y19" s="3"/>
    </row>
    <row r="20" spans="1:25" s="5" customFormat="1" ht="22.5" customHeight="1" x14ac:dyDescent="0.25">
      <c r="A20" s="441" t="s">
        <v>22</v>
      </c>
      <c r="B20" s="441"/>
      <c r="C20" s="441"/>
      <c r="D20" s="61">
        <f>'Running Costs'!D45</f>
        <v>0</v>
      </c>
      <c r="E20" s="62"/>
      <c r="F20" s="61">
        <f>'Running Costs'!E45</f>
        <v>0</v>
      </c>
      <c r="G20" s="62"/>
      <c r="H20" s="63">
        <f>'Running Costs'!F45</f>
        <v>0</v>
      </c>
      <c r="I20" s="61">
        <f>'Running Costs'!G45</f>
        <v>0</v>
      </c>
      <c r="J20" s="62"/>
      <c r="K20" s="61">
        <f>'Running Costs'!H45</f>
        <v>0</v>
      </c>
      <c r="L20" s="62"/>
      <c r="M20" s="64">
        <f>'Running Costs'!I45</f>
        <v>0</v>
      </c>
      <c r="N20" s="60"/>
      <c r="O20" s="431"/>
      <c r="P20" s="432"/>
      <c r="Q20" s="432"/>
      <c r="R20" s="61"/>
      <c r="S20" s="62"/>
      <c r="T20" s="61"/>
      <c r="U20" s="62"/>
      <c r="V20" s="61"/>
      <c r="W20" s="3"/>
      <c r="X20" s="3"/>
      <c r="Y20" s="3"/>
    </row>
    <row r="21" spans="1:25" s="5" customFormat="1" ht="22.5" customHeight="1" x14ac:dyDescent="0.25">
      <c r="A21" s="441" t="s">
        <v>292</v>
      </c>
      <c r="B21" s="441"/>
      <c r="C21" s="441"/>
      <c r="D21" s="61">
        <f>'Admin &amp; Miscellaneous'!D46</f>
        <v>0</v>
      </c>
      <c r="E21" s="62"/>
      <c r="F21" s="61">
        <f>'Admin &amp; Miscellaneous'!E46</f>
        <v>0</v>
      </c>
      <c r="G21" s="62"/>
      <c r="H21" s="63">
        <f>'Admin &amp; Miscellaneous'!F46</f>
        <v>0</v>
      </c>
      <c r="I21" s="61">
        <f>'Admin &amp; Miscellaneous'!G46</f>
        <v>0</v>
      </c>
      <c r="J21" s="62"/>
      <c r="K21" s="61">
        <f>'Admin &amp; Miscellaneous'!H46</f>
        <v>0</v>
      </c>
      <c r="L21" s="62"/>
      <c r="M21" s="64">
        <f>'Admin &amp; Miscellaneous'!I46</f>
        <v>0</v>
      </c>
      <c r="N21" s="60"/>
      <c r="O21" s="431"/>
      <c r="P21" s="432"/>
      <c r="Q21" s="432"/>
      <c r="R21" s="61"/>
      <c r="S21" s="62"/>
      <c r="T21" s="61"/>
      <c r="U21" s="62"/>
      <c r="V21" s="61"/>
      <c r="W21" s="3"/>
      <c r="X21" s="3"/>
      <c r="Y21" s="3"/>
    </row>
    <row r="22" spans="1:25" ht="15.75" thickBot="1" x14ac:dyDescent="0.3">
      <c r="A22" s="449"/>
      <c r="B22" s="449"/>
      <c r="C22" s="449"/>
      <c r="D22" s="34"/>
      <c r="E22" s="33"/>
      <c r="F22" s="34"/>
      <c r="G22" s="33"/>
      <c r="H22" s="35"/>
      <c r="I22" s="36"/>
      <c r="J22" s="33"/>
      <c r="K22" s="34"/>
      <c r="L22" s="33"/>
      <c r="M22" s="37"/>
      <c r="O22" s="433"/>
      <c r="P22" s="434"/>
      <c r="Q22" s="434"/>
      <c r="R22" s="34"/>
      <c r="S22" s="33"/>
      <c r="T22" s="34"/>
      <c r="U22" s="33"/>
      <c r="V22" s="34"/>
    </row>
    <row r="23" spans="1:25" s="3" customFormat="1" ht="22.35" customHeight="1" thickBot="1" x14ac:dyDescent="0.3">
      <c r="A23" s="446" t="s">
        <v>35</v>
      </c>
      <c r="B23" s="446"/>
      <c r="C23" s="447"/>
      <c r="D23" s="39">
        <f>SUM(D8:D22)</f>
        <v>750000</v>
      </c>
      <c r="E23" s="40"/>
      <c r="F23" s="39">
        <f>SUM(F8:F22)</f>
        <v>750000</v>
      </c>
      <c r="G23" s="40"/>
      <c r="H23" s="41">
        <f>SUM(H8:H22)</f>
        <v>0</v>
      </c>
      <c r="I23" s="39">
        <f>SUM(I8:I22)</f>
        <v>350000</v>
      </c>
      <c r="J23" s="42"/>
      <c r="K23" s="39">
        <f>SUM(K8:K22)</f>
        <v>350000</v>
      </c>
      <c r="L23" s="42"/>
      <c r="M23" s="39">
        <f>SUM(M8:M22)</f>
        <v>0</v>
      </c>
      <c r="N23" s="60"/>
      <c r="O23" s="65"/>
      <c r="P23" s="66"/>
      <c r="Q23" s="66"/>
      <c r="R23" s="39">
        <f>SUM(R8:R22)</f>
        <v>0</v>
      </c>
      <c r="S23" s="67"/>
      <c r="T23" s="39">
        <f>SUM(T8:T22)</f>
        <v>0</v>
      </c>
      <c r="U23" s="67"/>
      <c r="V23" s="39">
        <f>SUM(V8:V22)</f>
        <v>0</v>
      </c>
    </row>
    <row r="24" spans="1:25" s="3" customFormat="1" ht="22.35" customHeight="1" thickBot="1" x14ac:dyDescent="0.3">
      <c r="A24" s="85"/>
      <c r="B24" s="85"/>
      <c r="C24" s="85"/>
      <c r="D24" s="42"/>
      <c r="E24" s="40"/>
      <c r="F24" s="42"/>
      <c r="G24" s="40"/>
      <c r="H24" s="42"/>
      <c r="I24" s="87"/>
      <c r="J24" s="42"/>
      <c r="K24" s="42"/>
      <c r="L24" s="42"/>
      <c r="M24" s="42"/>
      <c r="N24" s="60"/>
      <c r="O24" s="65"/>
      <c r="P24" s="66"/>
      <c r="Q24" s="66"/>
      <c r="R24" s="42"/>
      <c r="S24" s="67"/>
      <c r="T24" s="42"/>
      <c r="U24" s="67"/>
      <c r="V24" s="42"/>
    </row>
    <row r="25" spans="1:25" s="3" customFormat="1" ht="22.35" customHeight="1" thickBot="1" x14ac:dyDescent="0.3">
      <c r="A25" s="448" t="s">
        <v>36</v>
      </c>
      <c r="B25" s="448"/>
      <c r="C25" s="448"/>
      <c r="D25" s="39">
        <f>D23*$K$1</f>
        <v>0</v>
      </c>
      <c r="E25" s="40"/>
      <c r="F25" s="39">
        <f>F23*$K$1</f>
        <v>0</v>
      </c>
      <c r="G25" s="40"/>
      <c r="H25" s="223"/>
      <c r="I25" s="42"/>
      <c r="J25" s="42"/>
      <c r="K25" s="42"/>
      <c r="L25" s="42"/>
      <c r="M25" s="42"/>
      <c r="N25" s="60"/>
      <c r="O25" s="65"/>
      <c r="P25" s="66"/>
      <c r="Q25" s="66"/>
      <c r="R25" s="42"/>
      <c r="S25" s="67"/>
      <c r="T25" s="42"/>
      <c r="U25" s="67"/>
      <c r="V25" s="42"/>
    </row>
    <row r="26" spans="1:25" s="3" customFormat="1" ht="22.35" customHeight="1" thickBot="1" x14ac:dyDescent="0.3">
      <c r="A26" s="85"/>
      <c r="B26" s="85"/>
      <c r="C26" s="85"/>
      <c r="D26" s="42"/>
      <c r="E26" s="40"/>
      <c r="F26" s="42"/>
      <c r="G26" s="40"/>
      <c r="H26" s="42"/>
      <c r="I26" s="88"/>
      <c r="J26" s="42"/>
      <c r="K26" s="42"/>
      <c r="L26" s="42"/>
      <c r="M26" s="42"/>
      <c r="N26" s="60"/>
      <c r="O26" s="65"/>
      <c r="P26" s="66"/>
      <c r="Q26" s="66"/>
      <c r="R26" s="42"/>
      <c r="S26" s="67"/>
      <c r="T26" s="42"/>
      <c r="U26" s="67"/>
      <c r="V26" s="42"/>
    </row>
    <row r="27" spans="1:25" s="3" customFormat="1" ht="22.35" customHeight="1" thickBot="1" x14ac:dyDescent="0.3">
      <c r="A27" s="448" t="s">
        <v>37</v>
      </c>
      <c r="B27" s="448"/>
      <c r="C27" s="448"/>
      <c r="D27" s="39">
        <f>D23+D25</f>
        <v>750000</v>
      </c>
      <c r="E27" s="40"/>
      <c r="F27" s="39">
        <f>F23+F25</f>
        <v>750000</v>
      </c>
      <c r="G27" s="40"/>
      <c r="H27" s="86">
        <f>H23+H25</f>
        <v>0</v>
      </c>
      <c r="I27" s="88"/>
      <c r="J27" s="42"/>
      <c r="K27" s="42"/>
      <c r="L27" s="42"/>
      <c r="M27" s="42"/>
      <c r="N27" s="84"/>
      <c r="O27" s="65"/>
      <c r="P27" s="38"/>
      <c r="Q27" s="38"/>
      <c r="R27" s="42"/>
      <c r="S27" s="40"/>
      <c r="T27" s="42"/>
      <c r="U27" s="40"/>
      <c r="V27" s="42"/>
    </row>
    <row r="28" spans="1:25" ht="15.75" thickBot="1" x14ac:dyDescent="0.3">
      <c r="A28" s="68"/>
      <c r="B28" s="68"/>
      <c r="C28" s="68"/>
      <c r="D28" s="82"/>
      <c r="E28" s="82"/>
      <c r="F28" s="82"/>
      <c r="G28" s="82"/>
      <c r="H28" s="82"/>
      <c r="I28" s="83"/>
      <c r="J28" s="82"/>
      <c r="K28" s="82"/>
      <c r="L28" s="82"/>
      <c r="M28" s="82"/>
      <c r="N28" s="69"/>
      <c r="O28" s="70"/>
      <c r="P28" s="68"/>
      <c r="Q28" s="68"/>
      <c r="R28" s="71"/>
      <c r="S28" s="71"/>
      <c r="T28" s="71"/>
      <c r="U28" s="71"/>
      <c r="V28" s="71"/>
    </row>
    <row r="30" spans="1:25" x14ac:dyDescent="0.25">
      <c r="D30" s="96" t="s">
        <v>40</v>
      </c>
      <c r="E30" s="96"/>
      <c r="F30" s="96" t="s">
        <v>6</v>
      </c>
      <c r="G30" s="96"/>
      <c r="H30" s="96" t="s">
        <v>5</v>
      </c>
    </row>
    <row r="31" spans="1:25" ht="15.75" thickBot="1" x14ac:dyDescent="0.3"/>
    <row r="32" spans="1:25" ht="22.5" customHeight="1" thickBot="1" x14ac:dyDescent="0.3">
      <c r="A32" s="445" t="s">
        <v>31</v>
      </c>
      <c r="B32" s="445"/>
      <c r="C32" s="72"/>
      <c r="D32" s="73">
        <f>D27</f>
        <v>750000</v>
      </c>
      <c r="E32" s="74"/>
      <c r="F32" s="73">
        <f>F27</f>
        <v>750000</v>
      </c>
      <c r="G32" s="75"/>
      <c r="H32" s="73">
        <f>H27</f>
        <v>0</v>
      </c>
      <c r="I32" s="76"/>
      <c r="J32" s="77"/>
      <c r="R32" s="430" t="s">
        <v>57</v>
      </c>
      <c r="S32" s="430"/>
      <c r="T32" s="430"/>
      <c r="V32" s="222">
        <f>Volunteers!I34</f>
        <v>0</v>
      </c>
    </row>
    <row r="33" spans="1:11" ht="15.75" thickBot="1" x14ac:dyDescent="0.3">
      <c r="A33" s="78"/>
      <c r="B33" s="78"/>
      <c r="C33" s="79"/>
      <c r="D33" s="75"/>
      <c r="E33" s="75"/>
      <c r="F33" s="75"/>
      <c r="G33" s="75"/>
      <c r="H33" s="75"/>
      <c r="I33" s="80"/>
    </row>
    <row r="34" spans="1:11" ht="22.5" customHeight="1" thickBot="1" x14ac:dyDescent="0.3">
      <c r="A34" s="445" t="s">
        <v>32</v>
      </c>
      <c r="B34" s="445"/>
      <c r="C34" s="72"/>
      <c r="D34" s="73">
        <f>R23</f>
        <v>0</v>
      </c>
      <c r="E34" s="74"/>
      <c r="F34" s="73">
        <f>T23</f>
        <v>0</v>
      </c>
      <c r="G34" s="75"/>
      <c r="H34" s="73">
        <f>V23</f>
        <v>0</v>
      </c>
      <c r="I34" s="76"/>
      <c r="J34" s="77"/>
    </row>
    <row r="35" spans="1:11" ht="15.75" thickBot="1" x14ac:dyDescent="0.3">
      <c r="A35" s="78"/>
      <c r="B35" s="78"/>
      <c r="C35" s="79"/>
      <c r="D35" s="75"/>
      <c r="E35" s="75"/>
      <c r="F35" s="75"/>
      <c r="G35" s="75"/>
      <c r="H35" s="75"/>
      <c r="I35" s="80"/>
    </row>
    <row r="36" spans="1:11" ht="22.5" customHeight="1" thickBot="1" x14ac:dyDescent="0.3">
      <c r="A36" s="445" t="s">
        <v>33</v>
      </c>
      <c r="B36" s="445"/>
      <c r="C36" s="72"/>
      <c r="D36" s="73">
        <f>SUM(D32-D34)</f>
        <v>750000</v>
      </c>
      <c r="E36" s="74"/>
      <c r="F36" s="73">
        <f>F32-F34</f>
        <v>750000</v>
      </c>
      <c r="G36" s="75"/>
      <c r="H36" s="73">
        <f>H32-H34</f>
        <v>0</v>
      </c>
      <c r="I36" s="76"/>
      <c r="J36" s="77"/>
      <c r="K36" s="22"/>
    </row>
  </sheetData>
  <sheetProtection password="F985" sheet="1" objects="1" scenarios="1" selectLockedCells="1"/>
  <mergeCells count="44">
    <mergeCell ref="O13:Q13"/>
    <mergeCell ref="A13:C13"/>
    <mergeCell ref="O7:Q7"/>
    <mergeCell ref="A7:C7"/>
    <mergeCell ref="A8:C8"/>
    <mergeCell ref="A9:C9"/>
    <mergeCell ref="A10:C10"/>
    <mergeCell ref="A12:C12"/>
    <mergeCell ref="A11:C11"/>
    <mergeCell ref="B1:C1"/>
    <mergeCell ref="B3:C3"/>
    <mergeCell ref="B5:C5"/>
    <mergeCell ref="D6:H6"/>
    <mergeCell ref="I6:M6"/>
    <mergeCell ref="A32:B32"/>
    <mergeCell ref="A34:B34"/>
    <mergeCell ref="A36:B36"/>
    <mergeCell ref="A14:C14"/>
    <mergeCell ref="A15:C15"/>
    <mergeCell ref="A19:C19"/>
    <mergeCell ref="A20:C20"/>
    <mergeCell ref="A21:C21"/>
    <mergeCell ref="A23:C23"/>
    <mergeCell ref="A25:C25"/>
    <mergeCell ref="A27:C27"/>
    <mergeCell ref="A22:C22"/>
    <mergeCell ref="A16:C16"/>
    <mergeCell ref="A17:C17"/>
    <mergeCell ref="A18:C18"/>
    <mergeCell ref="O8:Q8"/>
    <mergeCell ref="O9:Q9"/>
    <mergeCell ref="O10:Q10"/>
    <mergeCell ref="O12:Q12"/>
    <mergeCell ref="O11:Q11"/>
    <mergeCell ref="R32:T32"/>
    <mergeCell ref="O14:Q14"/>
    <mergeCell ref="O15:Q15"/>
    <mergeCell ref="O19:Q19"/>
    <mergeCell ref="O20:Q20"/>
    <mergeCell ref="O21:Q21"/>
    <mergeCell ref="O22:Q22"/>
    <mergeCell ref="O16:Q16"/>
    <mergeCell ref="O17:Q17"/>
    <mergeCell ref="O18:Q18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37"/>
  <sheetViews>
    <sheetView view="pageLayout" zoomScale="90" zoomScaleNormal="60" zoomScalePageLayoutView="90" workbookViewId="0">
      <selection activeCell="K18" sqref="K18"/>
    </sheetView>
  </sheetViews>
  <sheetFormatPr defaultColWidth="9.140625" defaultRowHeight="15" x14ac:dyDescent="0.25"/>
  <cols>
    <col min="1" max="1" width="8.28515625" style="116" customWidth="1"/>
    <col min="2" max="2" width="1" style="116" customWidth="1"/>
    <col min="3" max="4" width="11.42578125" style="116" customWidth="1"/>
    <col min="5" max="5" width="28.28515625" style="116" customWidth="1"/>
    <col min="6" max="9" width="14" style="119" customWidth="1"/>
    <col min="10" max="10" width="1.42578125" style="131" customWidth="1"/>
    <col min="11" max="11" width="61.5703125" style="131" customWidth="1"/>
    <col min="12" max="12" width="9.140625" style="131"/>
  </cols>
  <sheetData>
    <row r="1" spans="1:11" x14ac:dyDescent="0.25">
      <c r="A1" s="97"/>
      <c r="B1" s="97"/>
      <c r="C1" s="98" t="s">
        <v>15</v>
      </c>
      <c r="D1" s="511" t="str">
        <f>'Cover Sheet'!C3</f>
        <v xml:space="preserve">Look Up </v>
      </c>
      <c r="E1" s="512"/>
      <c r="F1" s="197"/>
      <c r="G1" s="102"/>
      <c r="H1" s="102"/>
      <c r="I1" s="117"/>
    </row>
    <row r="2" spans="1:11" x14ac:dyDescent="0.25">
      <c r="A2" s="97"/>
      <c r="B2" s="97"/>
      <c r="C2" s="97"/>
      <c r="D2" s="97"/>
      <c r="E2" s="97"/>
      <c r="F2" s="117"/>
      <c r="G2" s="102"/>
      <c r="H2" s="102"/>
      <c r="I2" s="117"/>
    </row>
    <row r="3" spans="1:11" x14ac:dyDescent="0.25">
      <c r="A3" s="97"/>
      <c r="B3" s="97"/>
      <c r="C3" s="98" t="s">
        <v>10</v>
      </c>
      <c r="D3" s="513">
        <f>'Cover Sheet'!C5</f>
        <v>0</v>
      </c>
      <c r="E3" s="514"/>
      <c r="F3" s="197"/>
      <c r="G3" s="367"/>
      <c r="H3" s="102"/>
      <c r="I3" s="117"/>
    </row>
    <row r="4" spans="1:11" x14ac:dyDescent="0.25">
      <c r="A4" s="97"/>
      <c r="B4" s="97"/>
      <c r="C4" s="98"/>
      <c r="D4" s="101"/>
      <c r="E4" s="101"/>
      <c r="F4" s="197"/>
      <c r="G4" s="102"/>
      <c r="H4" s="102"/>
      <c r="I4" s="117"/>
    </row>
    <row r="5" spans="1:11" x14ac:dyDescent="0.25">
      <c r="A5" s="97"/>
      <c r="B5" s="97"/>
      <c r="C5" s="98"/>
      <c r="D5" s="516" t="s">
        <v>50</v>
      </c>
      <c r="E5" s="517"/>
      <c r="F5" s="530"/>
      <c r="G5" s="531"/>
      <c r="H5" s="531"/>
      <c r="I5" s="531"/>
    </row>
    <row r="6" spans="1:11" x14ac:dyDescent="0.25">
      <c r="A6" s="97"/>
      <c r="B6" s="97"/>
      <c r="C6" s="97"/>
      <c r="D6" s="97"/>
      <c r="E6" s="97"/>
      <c r="F6" s="527"/>
      <c r="G6" s="528"/>
      <c r="H6" s="529"/>
      <c r="I6" s="529"/>
    </row>
    <row r="7" spans="1:11" ht="32.25" customHeight="1" thickBot="1" x14ac:dyDescent="0.3">
      <c r="A7" s="106"/>
      <c r="B7" s="107"/>
      <c r="C7" s="518" t="s">
        <v>51</v>
      </c>
      <c r="D7" s="518"/>
      <c r="E7" s="518"/>
      <c r="F7" s="198" t="s">
        <v>52</v>
      </c>
      <c r="G7" s="194" t="s">
        <v>53</v>
      </c>
      <c r="H7" s="194" t="s">
        <v>54</v>
      </c>
      <c r="I7" s="194" t="s">
        <v>56</v>
      </c>
      <c r="J7" s="210"/>
      <c r="K7" s="106" t="s">
        <v>55</v>
      </c>
    </row>
    <row r="8" spans="1:11" x14ac:dyDescent="0.25">
      <c r="A8" s="138"/>
      <c r="B8" s="138"/>
      <c r="C8" s="519"/>
      <c r="D8" s="519"/>
      <c r="E8" s="519"/>
      <c r="F8" s="122"/>
      <c r="G8" s="195"/>
      <c r="H8" s="195"/>
      <c r="I8" s="199">
        <f>F8*G8*H8</f>
        <v>0</v>
      </c>
      <c r="J8" s="211"/>
      <c r="K8" s="215"/>
    </row>
    <row r="9" spans="1:11" x14ac:dyDescent="0.25">
      <c r="A9" s="139"/>
      <c r="B9" s="139"/>
      <c r="C9" s="509"/>
      <c r="D9" s="509"/>
      <c r="E9" s="509"/>
      <c r="F9" s="110"/>
      <c r="G9" s="196"/>
      <c r="H9" s="196"/>
      <c r="I9" s="200">
        <f t="shared" ref="I9:I33" si="0">F9*G9*H9</f>
        <v>0</v>
      </c>
      <c r="J9" s="212"/>
      <c r="K9" s="216"/>
    </row>
    <row r="10" spans="1:11" x14ac:dyDescent="0.25">
      <c r="A10" s="139"/>
      <c r="B10" s="139"/>
      <c r="C10" s="509"/>
      <c r="D10" s="509"/>
      <c r="E10" s="509"/>
      <c r="F10" s="110"/>
      <c r="G10" s="196"/>
      <c r="H10" s="196"/>
      <c r="I10" s="200">
        <f t="shared" si="0"/>
        <v>0</v>
      </c>
      <c r="J10" s="212"/>
      <c r="K10" s="216"/>
    </row>
    <row r="11" spans="1:11" x14ac:dyDescent="0.25">
      <c r="A11" s="139"/>
      <c r="B11" s="139"/>
      <c r="C11" s="509"/>
      <c r="D11" s="509"/>
      <c r="E11" s="509"/>
      <c r="F11" s="110"/>
      <c r="G11" s="196"/>
      <c r="H11" s="196"/>
      <c r="I11" s="200">
        <f t="shared" si="0"/>
        <v>0</v>
      </c>
      <c r="J11" s="212"/>
      <c r="K11" s="216"/>
    </row>
    <row r="12" spans="1:11" x14ac:dyDescent="0.25">
      <c r="A12" s="139"/>
      <c r="B12" s="139"/>
      <c r="C12" s="509"/>
      <c r="D12" s="509"/>
      <c r="E12" s="509"/>
      <c r="F12" s="110"/>
      <c r="G12" s="196"/>
      <c r="H12" s="196"/>
      <c r="I12" s="200">
        <f t="shared" si="0"/>
        <v>0</v>
      </c>
      <c r="J12" s="212"/>
      <c r="K12" s="216"/>
    </row>
    <row r="13" spans="1:11" x14ac:dyDescent="0.25">
      <c r="A13" s="139"/>
      <c r="B13" s="139"/>
      <c r="C13" s="509"/>
      <c r="D13" s="509"/>
      <c r="E13" s="509"/>
      <c r="F13" s="110"/>
      <c r="G13" s="196"/>
      <c r="H13" s="196"/>
      <c r="I13" s="200">
        <f t="shared" si="0"/>
        <v>0</v>
      </c>
      <c r="J13" s="212"/>
      <c r="K13" s="216"/>
    </row>
    <row r="14" spans="1:11" x14ac:dyDescent="0.25">
      <c r="A14" s="139"/>
      <c r="B14" s="139"/>
      <c r="C14" s="509"/>
      <c r="D14" s="509"/>
      <c r="E14" s="509"/>
      <c r="F14" s="110"/>
      <c r="G14" s="196"/>
      <c r="H14" s="196"/>
      <c r="I14" s="200">
        <f t="shared" si="0"/>
        <v>0</v>
      </c>
      <c r="J14" s="212"/>
      <c r="K14" s="216"/>
    </row>
    <row r="15" spans="1:11" x14ac:dyDescent="0.25">
      <c r="A15" s="139"/>
      <c r="B15" s="139"/>
      <c r="C15" s="509"/>
      <c r="D15" s="509"/>
      <c r="E15" s="509"/>
      <c r="F15" s="110"/>
      <c r="G15" s="196"/>
      <c r="H15" s="196"/>
      <c r="I15" s="200">
        <f t="shared" si="0"/>
        <v>0</v>
      </c>
      <c r="J15" s="212"/>
      <c r="K15" s="216"/>
    </row>
    <row r="16" spans="1:11" x14ac:dyDescent="0.25">
      <c r="A16" s="139"/>
      <c r="B16" s="139"/>
      <c r="C16" s="509"/>
      <c r="D16" s="509"/>
      <c r="E16" s="509"/>
      <c r="F16" s="110"/>
      <c r="G16" s="196"/>
      <c r="H16" s="196"/>
      <c r="I16" s="200">
        <f t="shared" si="0"/>
        <v>0</v>
      </c>
      <c r="J16" s="212"/>
      <c r="K16" s="216"/>
    </row>
    <row r="17" spans="1:11" x14ac:dyDescent="0.25">
      <c r="A17" s="139"/>
      <c r="B17" s="139"/>
      <c r="C17" s="509"/>
      <c r="D17" s="509"/>
      <c r="E17" s="509"/>
      <c r="F17" s="110"/>
      <c r="G17" s="196"/>
      <c r="H17" s="196"/>
      <c r="I17" s="200">
        <f t="shared" si="0"/>
        <v>0</v>
      </c>
      <c r="J17" s="212"/>
      <c r="K17" s="216"/>
    </row>
    <row r="18" spans="1:11" x14ac:dyDescent="0.25">
      <c r="A18" s="139"/>
      <c r="B18" s="139"/>
      <c r="C18" s="509"/>
      <c r="D18" s="509"/>
      <c r="E18" s="509"/>
      <c r="F18" s="110"/>
      <c r="G18" s="196"/>
      <c r="H18" s="196"/>
      <c r="I18" s="200">
        <f t="shared" si="0"/>
        <v>0</v>
      </c>
      <c r="J18" s="212"/>
      <c r="K18" s="216"/>
    </row>
    <row r="19" spans="1:11" x14ac:dyDescent="0.25">
      <c r="A19" s="139"/>
      <c r="B19" s="139"/>
      <c r="C19" s="509"/>
      <c r="D19" s="509"/>
      <c r="E19" s="509"/>
      <c r="F19" s="110"/>
      <c r="G19" s="196"/>
      <c r="H19" s="196"/>
      <c r="I19" s="200">
        <f t="shared" si="0"/>
        <v>0</v>
      </c>
      <c r="J19" s="212"/>
      <c r="K19" s="216"/>
    </row>
    <row r="20" spans="1:11" x14ac:dyDescent="0.25">
      <c r="A20" s="139"/>
      <c r="B20" s="139"/>
      <c r="C20" s="509"/>
      <c r="D20" s="509"/>
      <c r="E20" s="509"/>
      <c r="F20" s="110"/>
      <c r="G20" s="196"/>
      <c r="H20" s="196"/>
      <c r="I20" s="200">
        <f t="shared" si="0"/>
        <v>0</v>
      </c>
      <c r="J20" s="212"/>
      <c r="K20" s="216"/>
    </row>
    <row r="21" spans="1:11" x14ac:dyDescent="0.25">
      <c r="A21" s="139"/>
      <c r="B21" s="139"/>
      <c r="C21" s="509"/>
      <c r="D21" s="509"/>
      <c r="E21" s="509"/>
      <c r="F21" s="110"/>
      <c r="G21" s="196"/>
      <c r="H21" s="196"/>
      <c r="I21" s="200">
        <f t="shared" si="0"/>
        <v>0</v>
      </c>
      <c r="J21" s="212"/>
      <c r="K21" s="216"/>
    </row>
    <row r="22" spans="1:11" x14ac:dyDescent="0.25">
      <c r="A22" s="139"/>
      <c r="B22" s="139"/>
      <c r="C22" s="509"/>
      <c r="D22" s="509"/>
      <c r="E22" s="509"/>
      <c r="F22" s="110"/>
      <c r="G22" s="196"/>
      <c r="H22" s="196"/>
      <c r="I22" s="200">
        <f t="shared" si="0"/>
        <v>0</v>
      </c>
      <c r="J22" s="212"/>
      <c r="K22" s="216"/>
    </row>
    <row r="23" spans="1:11" x14ac:dyDescent="0.25">
      <c r="A23" s="139"/>
      <c r="B23" s="139"/>
      <c r="C23" s="509"/>
      <c r="D23" s="509"/>
      <c r="E23" s="509"/>
      <c r="F23" s="110"/>
      <c r="G23" s="196"/>
      <c r="H23" s="196"/>
      <c r="I23" s="200">
        <f t="shared" si="0"/>
        <v>0</v>
      </c>
      <c r="J23" s="212"/>
      <c r="K23" s="216"/>
    </row>
    <row r="24" spans="1:11" x14ac:dyDescent="0.25">
      <c r="A24" s="139"/>
      <c r="B24" s="139"/>
      <c r="C24" s="509"/>
      <c r="D24" s="509"/>
      <c r="E24" s="509"/>
      <c r="F24" s="110"/>
      <c r="G24" s="196"/>
      <c r="H24" s="196"/>
      <c r="I24" s="200">
        <f t="shared" si="0"/>
        <v>0</v>
      </c>
      <c r="J24" s="212"/>
      <c r="K24" s="216"/>
    </row>
    <row r="25" spans="1:11" x14ac:dyDescent="0.25">
      <c r="A25" s="139"/>
      <c r="B25" s="139"/>
      <c r="C25" s="509"/>
      <c r="D25" s="509"/>
      <c r="E25" s="509"/>
      <c r="F25" s="110"/>
      <c r="G25" s="196"/>
      <c r="H25" s="196"/>
      <c r="I25" s="200">
        <f t="shared" si="0"/>
        <v>0</v>
      </c>
      <c r="J25" s="212"/>
      <c r="K25" s="216"/>
    </row>
    <row r="26" spans="1:11" x14ac:dyDescent="0.25">
      <c r="A26" s="139"/>
      <c r="B26" s="139"/>
      <c r="C26" s="509"/>
      <c r="D26" s="509"/>
      <c r="E26" s="509"/>
      <c r="F26" s="110"/>
      <c r="G26" s="196"/>
      <c r="H26" s="196"/>
      <c r="I26" s="200">
        <f t="shared" si="0"/>
        <v>0</v>
      </c>
      <c r="J26" s="212"/>
      <c r="K26" s="216"/>
    </row>
    <row r="27" spans="1:11" x14ac:dyDescent="0.25">
      <c r="A27" s="139"/>
      <c r="B27" s="139"/>
      <c r="C27" s="509"/>
      <c r="D27" s="509"/>
      <c r="E27" s="509"/>
      <c r="F27" s="110"/>
      <c r="G27" s="196"/>
      <c r="H27" s="196"/>
      <c r="I27" s="200">
        <f t="shared" si="0"/>
        <v>0</v>
      </c>
      <c r="J27" s="212"/>
      <c r="K27" s="216"/>
    </row>
    <row r="28" spans="1:11" x14ac:dyDescent="0.25">
      <c r="A28" s="139"/>
      <c r="B28" s="139"/>
      <c r="C28" s="509"/>
      <c r="D28" s="509"/>
      <c r="E28" s="509"/>
      <c r="F28" s="110"/>
      <c r="G28" s="196"/>
      <c r="H28" s="196"/>
      <c r="I28" s="200">
        <f t="shared" si="0"/>
        <v>0</v>
      </c>
      <c r="J28" s="212"/>
      <c r="K28" s="216"/>
    </row>
    <row r="29" spans="1:11" x14ac:dyDescent="0.25">
      <c r="A29" s="139"/>
      <c r="B29" s="139"/>
      <c r="C29" s="509"/>
      <c r="D29" s="509"/>
      <c r="E29" s="509"/>
      <c r="F29" s="110"/>
      <c r="G29" s="196"/>
      <c r="H29" s="196"/>
      <c r="I29" s="200">
        <f t="shared" si="0"/>
        <v>0</v>
      </c>
      <c r="J29" s="212"/>
      <c r="K29" s="216"/>
    </row>
    <row r="30" spans="1:11" x14ac:dyDescent="0.25">
      <c r="A30" s="139"/>
      <c r="B30" s="139"/>
      <c r="C30" s="509"/>
      <c r="D30" s="509"/>
      <c r="E30" s="509"/>
      <c r="F30" s="110"/>
      <c r="G30" s="196"/>
      <c r="H30" s="196"/>
      <c r="I30" s="200">
        <f t="shared" si="0"/>
        <v>0</v>
      </c>
      <c r="J30" s="212"/>
      <c r="K30" s="216"/>
    </row>
    <row r="31" spans="1:11" x14ac:dyDescent="0.25">
      <c r="A31" s="139"/>
      <c r="B31" s="139"/>
      <c r="C31" s="509"/>
      <c r="D31" s="509"/>
      <c r="E31" s="509"/>
      <c r="F31" s="110"/>
      <c r="G31" s="196"/>
      <c r="H31" s="196"/>
      <c r="I31" s="200">
        <f t="shared" si="0"/>
        <v>0</v>
      </c>
      <c r="J31" s="212"/>
      <c r="K31" s="216"/>
    </row>
    <row r="32" spans="1:11" x14ac:dyDescent="0.25">
      <c r="A32" s="139"/>
      <c r="B32" s="139"/>
      <c r="C32" s="509"/>
      <c r="D32" s="509"/>
      <c r="E32" s="509"/>
      <c r="F32" s="110"/>
      <c r="G32" s="196"/>
      <c r="H32" s="196"/>
      <c r="I32" s="200">
        <f t="shared" si="0"/>
        <v>0</v>
      </c>
      <c r="J32" s="212"/>
      <c r="K32" s="216"/>
    </row>
    <row r="33" spans="1:12" ht="15.75" thickBot="1" x14ac:dyDescent="0.3">
      <c r="A33" s="140"/>
      <c r="B33" s="140"/>
      <c r="C33" s="510"/>
      <c r="D33" s="510"/>
      <c r="E33" s="510"/>
      <c r="F33" s="207"/>
      <c r="G33" s="207"/>
      <c r="H33" s="207"/>
      <c r="I33" s="201">
        <f t="shared" si="0"/>
        <v>0</v>
      </c>
      <c r="J33" s="213"/>
      <c r="K33" s="217"/>
    </row>
    <row r="34" spans="1:12" s="3" customFormat="1" ht="22.5" customHeight="1" thickBot="1" x14ac:dyDescent="0.3">
      <c r="A34" s="111"/>
      <c r="B34" s="111"/>
      <c r="C34" s="111"/>
      <c r="D34" s="111"/>
      <c r="E34" s="206"/>
      <c r="F34" s="204"/>
      <c r="G34" s="204"/>
      <c r="H34" s="209" t="s">
        <v>56</v>
      </c>
      <c r="I34" s="205">
        <f>SUM(I8:I33)</f>
        <v>0</v>
      </c>
      <c r="J34" s="214"/>
      <c r="K34" s="214"/>
      <c r="L34" s="214"/>
    </row>
    <row r="35" spans="1:12" x14ac:dyDescent="0.25">
      <c r="A35" s="97"/>
      <c r="B35" s="97"/>
      <c r="C35" s="97"/>
      <c r="D35" s="97"/>
      <c r="E35" s="97"/>
      <c r="F35" s="202"/>
      <c r="G35" s="202"/>
      <c r="H35" s="202"/>
      <c r="I35" s="202"/>
    </row>
    <row r="36" spans="1:12" x14ac:dyDescent="0.25">
      <c r="F36" s="197"/>
      <c r="G36" s="197"/>
      <c r="H36" s="197"/>
      <c r="I36" s="208"/>
    </row>
    <row r="37" spans="1:12" x14ac:dyDescent="0.25">
      <c r="F37" s="117"/>
      <c r="G37" s="117"/>
      <c r="H37" s="117"/>
    </row>
  </sheetData>
  <sheetProtection password="F985" sheet="1" objects="1" scenarios="1" selectLockedCells="1"/>
  <mergeCells count="32">
    <mergeCell ref="C12:E12"/>
    <mergeCell ref="F6:I6"/>
    <mergeCell ref="D1:E1"/>
    <mergeCell ref="D3:E3"/>
    <mergeCell ref="D5:E5"/>
    <mergeCell ref="F5:I5"/>
    <mergeCell ref="C7:E7"/>
    <mergeCell ref="C8:E8"/>
    <mergeCell ref="C9:E9"/>
    <mergeCell ref="C10:E10"/>
    <mergeCell ref="C11:E11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31:E31"/>
    <mergeCell ref="C32:E32"/>
    <mergeCell ref="C33:E33"/>
    <mergeCell ref="C25:E25"/>
    <mergeCell ref="C26:E26"/>
    <mergeCell ref="C27:E27"/>
    <mergeCell ref="C28:E28"/>
    <mergeCell ref="C29:E29"/>
    <mergeCell ref="C30:E30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Sheet&amp;C&amp;"-,Bold"&amp;K0070C0VOLUNTEERS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Layout" topLeftCell="A7" zoomScaleNormal="60" workbookViewId="0">
      <selection activeCell="H1" sqref="H1"/>
    </sheetView>
  </sheetViews>
  <sheetFormatPr defaultColWidth="9.140625" defaultRowHeight="15" x14ac:dyDescent="0.25"/>
  <cols>
    <col min="1" max="3" width="11.42578125" style="47" customWidth="1"/>
    <col min="4" max="9" width="12.5703125" style="48" customWidth="1"/>
    <col min="10" max="10" width="12.5703125" style="50" customWidth="1"/>
    <col min="11" max="13" width="12.5703125" style="47" customWidth="1"/>
  </cols>
  <sheetData>
    <row r="1" spans="1:15" x14ac:dyDescent="0.25">
      <c r="A1" s="20" t="s">
        <v>15</v>
      </c>
      <c r="B1" s="451" t="str">
        <f>'Cover Sheet'!C3</f>
        <v xml:space="preserve">Look Up </v>
      </c>
      <c r="C1" s="452"/>
      <c r="D1" s="21"/>
      <c r="E1" s="7"/>
      <c r="F1" s="22"/>
      <c r="G1" s="81"/>
      <c r="H1" s="386"/>
      <c r="I1" s="22"/>
    </row>
    <row r="2" spans="1:15" x14ac:dyDescent="0.25">
      <c r="A2" s="19"/>
      <c r="B2" s="19"/>
      <c r="C2" s="19"/>
      <c r="D2" s="22"/>
      <c r="E2" s="7"/>
      <c r="F2" s="22"/>
      <c r="G2" s="22"/>
      <c r="H2" s="22"/>
      <c r="I2" s="22"/>
    </row>
    <row r="3" spans="1:15" x14ac:dyDescent="0.25">
      <c r="A3" s="20" t="s">
        <v>10</v>
      </c>
      <c r="B3" s="453">
        <f>'Cover Sheet'!C5</f>
        <v>0</v>
      </c>
      <c r="C3" s="454"/>
      <c r="D3" s="21"/>
      <c r="E3" s="282"/>
      <c r="F3" s="22"/>
      <c r="G3" s="22"/>
      <c r="H3" s="22"/>
      <c r="I3" s="22"/>
    </row>
    <row r="4" spans="1:15" x14ac:dyDescent="0.25">
      <c r="A4" s="20"/>
      <c r="B4" s="6"/>
      <c r="C4" s="6"/>
      <c r="D4" s="21"/>
      <c r="E4" s="7"/>
      <c r="F4" s="22"/>
      <c r="G4" s="22"/>
      <c r="H4" s="22"/>
      <c r="I4" s="22"/>
    </row>
    <row r="5" spans="1:15" x14ac:dyDescent="0.25">
      <c r="A5" s="20"/>
      <c r="B5" s="455" t="s">
        <v>316</v>
      </c>
      <c r="C5" s="469"/>
      <c r="D5" s="21"/>
      <c r="E5" s="7"/>
      <c r="F5" s="22"/>
      <c r="G5" s="22"/>
      <c r="H5" s="22"/>
      <c r="I5" s="22"/>
      <c r="J5" s="387"/>
      <c r="K5" s="19"/>
      <c r="L5" s="19"/>
      <c r="M5" s="19"/>
      <c r="N5" s="393"/>
    </row>
    <row r="6" spans="1:15" s="397" customFormat="1" x14ac:dyDescent="0.25">
      <c r="A6" s="243"/>
      <c r="B6" s="243"/>
      <c r="C6" s="243"/>
      <c r="D6" s="465">
        <v>2016</v>
      </c>
      <c r="E6" s="466"/>
      <c r="F6" s="466"/>
      <c r="G6" s="467"/>
      <c r="H6" s="465">
        <v>2017</v>
      </c>
      <c r="I6" s="466"/>
      <c r="J6" s="466"/>
      <c r="K6" s="467"/>
      <c r="L6" s="472">
        <v>2018</v>
      </c>
      <c r="M6" s="473"/>
      <c r="N6" s="396"/>
    </row>
    <row r="7" spans="1:15" x14ac:dyDescent="0.25">
      <c r="A7" s="470"/>
      <c r="B7" s="470"/>
      <c r="C7" s="471"/>
      <c r="D7" s="395" t="s">
        <v>2</v>
      </c>
      <c r="E7" s="395" t="s">
        <v>1</v>
      </c>
      <c r="F7" s="395" t="s">
        <v>4</v>
      </c>
      <c r="G7" s="398" t="s">
        <v>3</v>
      </c>
      <c r="H7" s="395" t="s">
        <v>2</v>
      </c>
      <c r="I7" s="395" t="s">
        <v>1</v>
      </c>
      <c r="J7" s="395" t="s">
        <v>4</v>
      </c>
      <c r="K7" s="398" t="s">
        <v>3</v>
      </c>
      <c r="L7" s="395" t="s">
        <v>2</v>
      </c>
      <c r="M7" s="398" t="s">
        <v>1</v>
      </c>
      <c r="N7" s="393"/>
    </row>
    <row r="8" spans="1:15" s="5" customFormat="1" ht="22.5" customHeight="1" x14ac:dyDescent="0.25">
      <c r="A8" s="468" t="str">
        <f>SUMMARY!A8</f>
        <v>Commissioning &amp; Fees</v>
      </c>
      <c r="B8" s="468"/>
      <c r="C8" s="468"/>
      <c r="D8" s="405">
        <f>'Commissioning &amp; fees'!J48</f>
        <v>0</v>
      </c>
      <c r="E8" s="405">
        <f>'Commissioning &amp; fees'!K48</f>
        <v>0</v>
      </c>
      <c r="F8" s="405">
        <f>'Commissioning &amp; fees'!L48</f>
        <v>50000</v>
      </c>
      <c r="G8" s="405">
        <f>'Commissioning &amp; fees'!M48</f>
        <v>0</v>
      </c>
      <c r="H8" s="405">
        <f>'Commissioning &amp; fees'!N48</f>
        <v>400000</v>
      </c>
      <c r="I8" s="405">
        <f>'Commissioning &amp; fees'!O48</f>
        <v>0</v>
      </c>
      <c r="J8" s="405">
        <f>'Commissioning &amp; fees'!P48</f>
        <v>0</v>
      </c>
      <c r="K8" s="405">
        <f>'Commissioning &amp; fees'!Q48</f>
        <v>168000</v>
      </c>
      <c r="L8" s="405">
        <f>'Commissioning &amp; fees'!R48</f>
        <v>0</v>
      </c>
      <c r="M8" s="405">
        <f>'Commissioning &amp; fees'!S48</f>
        <v>0</v>
      </c>
      <c r="N8" s="394"/>
      <c r="O8" s="3"/>
    </row>
    <row r="9" spans="1:15" s="5" customFormat="1" ht="22.5" customHeight="1" x14ac:dyDescent="0.25">
      <c r="A9" s="468" t="str">
        <f>SUMMARY!A9</f>
        <v>Development and R&amp;D</v>
      </c>
      <c r="B9" s="468"/>
      <c r="C9" s="468"/>
      <c r="D9" s="405">
        <f>'Dev R&amp;D'!J35</f>
        <v>0</v>
      </c>
      <c r="E9" s="405">
        <f>'Dev R&amp;D'!K35</f>
        <v>0</v>
      </c>
      <c r="F9" s="405">
        <f>'Dev R&amp;D'!L35</f>
        <v>0</v>
      </c>
      <c r="G9" s="405">
        <f>'Dev R&amp;D'!M35</f>
        <v>0</v>
      </c>
      <c r="H9" s="405">
        <f>'Dev R&amp;D'!N35</f>
        <v>0</v>
      </c>
      <c r="I9" s="405">
        <f>'Dev R&amp;D'!O35</f>
        <v>0</v>
      </c>
      <c r="J9" s="405">
        <f>'Dev R&amp;D'!P35</f>
        <v>0</v>
      </c>
      <c r="K9" s="405">
        <f>'Dev R&amp;D'!Q35</f>
        <v>0</v>
      </c>
      <c r="L9" s="405">
        <f>'Dev R&amp;D'!R35</f>
        <v>0</v>
      </c>
      <c r="M9" s="405">
        <f>'Dev R&amp;D'!S35</f>
        <v>0</v>
      </c>
      <c r="N9" s="394"/>
      <c r="O9" s="3"/>
    </row>
    <row r="10" spans="1:15" s="5" customFormat="1" ht="22.5" customHeight="1" x14ac:dyDescent="0.25">
      <c r="A10" s="468" t="str">
        <f>SUMMARY!A10</f>
        <v>Creative &amp; Production teams and Consultants</v>
      </c>
      <c r="B10" s="468"/>
      <c r="C10" s="468"/>
      <c r="D10" s="405">
        <f>'Creative, Prod &amp; Consultants'!J67</f>
        <v>15200</v>
      </c>
      <c r="E10" s="405">
        <f>'Creative, Prod &amp; Consultants'!K67</f>
        <v>0</v>
      </c>
      <c r="F10" s="405">
        <f>'Creative, Prod &amp; Consultants'!L67</f>
        <v>24200</v>
      </c>
      <c r="G10" s="405">
        <f>'Creative, Prod &amp; Consultants'!M67</f>
        <v>0</v>
      </c>
      <c r="H10" s="405">
        <f>'Creative, Prod &amp; Consultants'!N67</f>
        <v>0</v>
      </c>
      <c r="I10" s="405">
        <f>'Creative, Prod &amp; Consultants'!O67</f>
        <v>0</v>
      </c>
      <c r="J10" s="405">
        <f>'Creative, Prod &amp; Consultants'!P67</f>
        <v>0</v>
      </c>
      <c r="K10" s="405">
        <f>'Creative, Prod &amp; Consultants'!Q67</f>
        <v>53000</v>
      </c>
      <c r="L10" s="405">
        <f>'Creative, Prod &amp; Consultants'!R67</f>
        <v>5000</v>
      </c>
      <c r="M10" s="405">
        <f>'Creative, Prod &amp; Consultants'!S67</f>
        <v>0</v>
      </c>
      <c r="N10" s="394"/>
      <c r="O10" s="3"/>
    </row>
    <row r="11" spans="1:15" s="5" customFormat="1" ht="22.5" customHeight="1" x14ac:dyDescent="0.25">
      <c r="A11" s="468" t="str">
        <f>SUMMARY!A11</f>
        <v>Performers</v>
      </c>
      <c r="B11" s="468"/>
      <c r="C11" s="468"/>
      <c r="D11" s="405">
        <f>Perfomers!J41</f>
        <v>0</v>
      </c>
      <c r="E11" s="405">
        <f>Perfomers!K41</f>
        <v>0</v>
      </c>
      <c r="F11" s="405">
        <f>Perfomers!L41</f>
        <v>0</v>
      </c>
      <c r="G11" s="405">
        <f>Perfomers!M41</f>
        <v>0</v>
      </c>
      <c r="H11" s="405">
        <f>Perfomers!N41</f>
        <v>0</v>
      </c>
      <c r="I11" s="405">
        <f>Perfomers!O41</f>
        <v>0</v>
      </c>
      <c r="J11" s="405">
        <f>Perfomers!P41</f>
        <v>0</v>
      </c>
      <c r="K11" s="405">
        <f>Perfomers!Q41</f>
        <v>0</v>
      </c>
      <c r="L11" s="405">
        <f>Perfomers!R41</f>
        <v>0</v>
      </c>
      <c r="M11" s="405">
        <f>Perfomers!S41</f>
        <v>0</v>
      </c>
      <c r="N11" s="394"/>
      <c r="O11" s="3"/>
    </row>
    <row r="12" spans="1:15" s="5" customFormat="1" ht="22.5" customHeight="1" x14ac:dyDescent="0.25">
      <c r="A12" s="468" t="str">
        <f>SUMMARY!A12</f>
        <v>Rehearsal Costs</v>
      </c>
      <c r="B12" s="468"/>
      <c r="C12" s="468"/>
      <c r="D12" s="405">
        <f>'Rehearsal costs'!J47</f>
        <v>0</v>
      </c>
      <c r="E12" s="405">
        <f>'Rehearsal costs'!K47</f>
        <v>0</v>
      </c>
      <c r="F12" s="405">
        <f>'Rehearsal costs'!L47</f>
        <v>0</v>
      </c>
      <c r="G12" s="405">
        <f>'Rehearsal costs'!M47</f>
        <v>0</v>
      </c>
      <c r="H12" s="405">
        <f>'Rehearsal costs'!N47</f>
        <v>0</v>
      </c>
      <c r="I12" s="405">
        <f>'Rehearsal costs'!O47</f>
        <v>0</v>
      </c>
      <c r="J12" s="405">
        <f>'Rehearsal costs'!P47</f>
        <v>0</v>
      </c>
      <c r="K12" s="405">
        <f>'Rehearsal costs'!Q47</f>
        <v>0</v>
      </c>
      <c r="L12" s="405">
        <f>'Rehearsal costs'!R47</f>
        <v>0</v>
      </c>
      <c r="M12" s="405">
        <f>'Rehearsal costs'!S47</f>
        <v>0</v>
      </c>
      <c r="N12" s="394"/>
      <c r="O12" s="3"/>
    </row>
    <row r="13" spans="1:15" s="5" customFormat="1" ht="22.5" customHeight="1" x14ac:dyDescent="0.25">
      <c r="A13" s="468" t="str">
        <f>SUMMARY!A13</f>
        <v>Technical and Production</v>
      </c>
      <c r="B13" s="468"/>
      <c r="C13" s="468"/>
      <c r="D13" s="405">
        <f>'Technical &amp; Production'!J95</f>
        <v>0</v>
      </c>
      <c r="E13" s="405">
        <f>'Technical &amp; Production'!K95</f>
        <v>0</v>
      </c>
      <c r="F13" s="405">
        <f>'Technical &amp; Production'!L95</f>
        <v>0</v>
      </c>
      <c r="G13" s="405">
        <f>'Technical &amp; Production'!M95</f>
        <v>0</v>
      </c>
      <c r="H13" s="405">
        <f>'Technical &amp; Production'!N95</f>
        <v>0</v>
      </c>
      <c r="I13" s="405">
        <f>'Technical &amp; Production'!O95</f>
        <v>0</v>
      </c>
      <c r="J13" s="405">
        <f>'Technical &amp; Production'!P95</f>
        <v>0</v>
      </c>
      <c r="K13" s="405">
        <f>'Technical &amp; Production'!Q95</f>
        <v>0</v>
      </c>
      <c r="L13" s="405">
        <f>'Technical &amp; Production'!R95</f>
        <v>0</v>
      </c>
      <c r="M13" s="405">
        <f>'Technical &amp; Production'!S95</f>
        <v>0</v>
      </c>
      <c r="N13" s="394"/>
      <c r="O13" s="3"/>
    </row>
    <row r="14" spans="1:15" s="5" customFormat="1" ht="22.5" customHeight="1" x14ac:dyDescent="0.25">
      <c r="A14" s="468" t="str">
        <f>SUMMARY!A14</f>
        <v>Venue &amp; Logistics</v>
      </c>
      <c r="B14" s="468"/>
      <c r="C14" s="468"/>
      <c r="D14" s="405">
        <f>'Venue &amp; Logistics'!J68</f>
        <v>0</v>
      </c>
      <c r="E14" s="405">
        <f>'Venue &amp; Logistics'!K68</f>
        <v>0</v>
      </c>
      <c r="F14" s="405">
        <f>'Venue &amp; Logistics'!L68</f>
        <v>0</v>
      </c>
      <c r="G14" s="405">
        <f>'Venue &amp; Logistics'!M68</f>
        <v>0</v>
      </c>
      <c r="H14" s="405">
        <f>'Venue &amp; Logistics'!N68</f>
        <v>0</v>
      </c>
      <c r="I14" s="405">
        <f>'Venue &amp; Logistics'!O68</f>
        <v>0</v>
      </c>
      <c r="J14" s="405">
        <f>'Venue &amp; Logistics'!P68</f>
        <v>0</v>
      </c>
      <c r="K14" s="405">
        <f>'Venue &amp; Logistics'!Q68</f>
        <v>0</v>
      </c>
      <c r="L14" s="405">
        <f>'Venue &amp; Logistics'!R68</f>
        <v>0</v>
      </c>
      <c r="M14" s="405">
        <f>'Venue &amp; Logistics'!S68</f>
        <v>0</v>
      </c>
      <c r="N14" s="394"/>
      <c r="O14" s="3"/>
    </row>
    <row r="15" spans="1:15" s="5" customFormat="1" ht="22.5" customHeight="1" x14ac:dyDescent="0.25">
      <c r="A15" s="468" t="str">
        <f>SUMMARY!A15</f>
        <v xml:space="preserve">Legal &amp; Documentation </v>
      </c>
      <c r="B15" s="468"/>
      <c r="C15" s="468"/>
      <c r="D15" s="405">
        <f>'Legal &amp; documentation'!J45</f>
        <v>0</v>
      </c>
      <c r="E15" s="405">
        <f>'Legal &amp; documentation'!K45</f>
        <v>0</v>
      </c>
      <c r="F15" s="405">
        <f>'Legal &amp; documentation'!L45</f>
        <v>0</v>
      </c>
      <c r="G15" s="405">
        <f>'Legal &amp; documentation'!M45</f>
        <v>0</v>
      </c>
      <c r="H15" s="405">
        <f>'Legal &amp; documentation'!N45</f>
        <v>0</v>
      </c>
      <c r="I15" s="405">
        <f>'Legal &amp; documentation'!O45</f>
        <v>0</v>
      </c>
      <c r="J15" s="405">
        <f>'Legal &amp; documentation'!P45</f>
        <v>0</v>
      </c>
      <c r="K15" s="405">
        <f>'Legal &amp; documentation'!Q45</f>
        <v>0</v>
      </c>
      <c r="L15" s="405">
        <f>'Legal &amp; documentation'!R45</f>
        <v>0</v>
      </c>
      <c r="M15" s="405">
        <f>'Legal &amp; documentation'!S45</f>
        <v>0</v>
      </c>
      <c r="N15" s="394"/>
      <c r="O15" s="3"/>
    </row>
    <row r="16" spans="1:15" s="5" customFormat="1" ht="22.5" customHeight="1" x14ac:dyDescent="0.25">
      <c r="A16" s="468" t="str">
        <f>SUMMARY!A16</f>
        <v>Marketing, Digital &amp; Comms</v>
      </c>
      <c r="B16" s="468"/>
      <c r="C16" s="468"/>
      <c r="D16" s="405">
        <f>Marketing!J43</f>
        <v>0</v>
      </c>
      <c r="E16" s="405">
        <f>Marketing!K43</f>
        <v>0</v>
      </c>
      <c r="F16" s="405">
        <f>Marketing!L43</f>
        <v>22000</v>
      </c>
      <c r="G16" s="405">
        <f>Marketing!M43</f>
        <v>0</v>
      </c>
      <c r="H16" s="405">
        <f>Marketing!N43</f>
        <v>7000</v>
      </c>
      <c r="I16" s="405">
        <f>Marketing!O43</f>
        <v>2000</v>
      </c>
      <c r="J16" s="405">
        <f>Marketing!P43</f>
        <v>1500</v>
      </c>
      <c r="K16" s="405">
        <f>Marketing!Q43</f>
        <v>1500</v>
      </c>
      <c r="L16" s="405">
        <f>Marketing!R43</f>
        <v>0</v>
      </c>
      <c r="M16" s="405">
        <f>Marketing!S43</f>
        <v>0</v>
      </c>
      <c r="N16" s="394"/>
      <c r="O16" s="3"/>
    </row>
    <row r="17" spans="1:15" s="5" customFormat="1" ht="22.5" customHeight="1" x14ac:dyDescent="0.25">
      <c r="A17" s="468" t="str">
        <f>SUMMARY!A17</f>
        <v>Education &amp; Community Engagement</v>
      </c>
      <c r="B17" s="468"/>
      <c r="C17" s="468"/>
      <c r="D17" s="405">
        <f>'Edu &amp; community'!J45</f>
        <v>0</v>
      </c>
      <c r="E17" s="405">
        <f>'Edu &amp; community'!K45</f>
        <v>0</v>
      </c>
      <c r="F17" s="405">
        <f>'Edu &amp; community'!L45</f>
        <v>0</v>
      </c>
      <c r="G17" s="405">
        <f>'Edu &amp; community'!M45</f>
        <v>0</v>
      </c>
      <c r="H17" s="405">
        <f>'Edu &amp; community'!N45</f>
        <v>0</v>
      </c>
      <c r="I17" s="405">
        <f>'Edu &amp; community'!O45</f>
        <v>0</v>
      </c>
      <c r="J17" s="405">
        <f>'Edu &amp; community'!P45</f>
        <v>0</v>
      </c>
      <c r="K17" s="405">
        <f>'Edu &amp; community'!Q45</f>
        <v>0</v>
      </c>
      <c r="L17" s="405">
        <f>'Edu &amp; community'!R45</f>
        <v>0</v>
      </c>
      <c r="M17" s="405">
        <f>'Edu &amp; community'!S45</f>
        <v>0</v>
      </c>
      <c r="N17" s="394"/>
      <c r="O17" s="3"/>
    </row>
    <row r="18" spans="1:15" s="5" customFormat="1" ht="22.5" customHeight="1" x14ac:dyDescent="0.25">
      <c r="A18" s="474" t="s">
        <v>355</v>
      </c>
      <c r="B18" s="475"/>
      <c r="C18" s="476"/>
      <c r="D18" s="405">
        <f>Volunteering!J45</f>
        <v>0</v>
      </c>
      <c r="E18" s="405">
        <f>Volunteering!K45</f>
        <v>0</v>
      </c>
      <c r="F18" s="405">
        <f>Volunteering!L45</f>
        <v>0</v>
      </c>
      <c r="G18" s="405">
        <f>Volunteering!M45</f>
        <v>0</v>
      </c>
      <c r="H18" s="405">
        <f>Volunteering!N45</f>
        <v>0</v>
      </c>
      <c r="I18" s="405">
        <f>Volunteering!O45</f>
        <v>0</v>
      </c>
      <c r="J18" s="405">
        <f>Volunteering!P45</f>
        <v>0</v>
      </c>
      <c r="K18" s="405">
        <f>Volunteering!Q45</f>
        <v>0</v>
      </c>
      <c r="L18" s="405">
        <f>Volunteering!R45</f>
        <v>0</v>
      </c>
      <c r="M18" s="405">
        <f>Volunteering!S45</f>
        <v>0</v>
      </c>
      <c r="N18" s="394"/>
      <c r="O18" s="3"/>
    </row>
    <row r="19" spans="1:15" s="5" customFormat="1" ht="22.5" customHeight="1" x14ac:dyDescent="0.25">
      <c r="A19" s="468" t="str">
        <f>SUMMARY!A19</f>
        <v>Artist &amp; Guest Liaison</v>
      </c>
      <c r="B19" s="468"/>
      <c r="C19" s="468"/>
      <c r="D19" s="405">
        <f>'Artist &amp; Guest Liaison'!J47</f>
        <v>0</v>
      </c>
      <c r="E19" s="405">
        <f>'Artist &amp; Guest Liaison'!K47</f>
        <v>0</v>
      </c>
      <c r="F19" s="405">
        <f>'Artist &amp; Guest Liaison'!L47</f>
        <v>0</v>
      </c>
      <c r="G19" s="405">
        <f>'Artist &amp; Guest Liaison'!M47</f>
        <v>0</v>
      </c>
      <c r="H19" s="405">
        <f>'Artist &amp; Guest Liaison'!N47</f>
        <v>0</v>
      </c>
      <c r="I19" s="405">
        <f>'Artist &amp; Guest Liaison'!O47</f>
        <v>0</v>
      </c>
      <c r="J19" s="405">
        <f>'Artist &amp; Guest Liaison'!P47</f>
        <v>0</v>
      </c>
      <c r="K19" s="405">
        <f>'Artist &amp; Guest Liaison'!Q47</f>
        <v>0</v>
      </c>
      <c r="L19" s="405">
        <f>'Artist &amp; Guest Liaison'!R47</f>
        <v>0</v>
      </c>
      <c r="M19" s="405">
        <f>'Artist &amp; Guest Liaison'!S47</f>
        <v>0</v>
      </c>
      <c r="N19" s="394"/>
      <c r="O19" s="3"/>
    </row>
    <row r="20" spans="1:15" s="5" customFormat="1" ht="22.5" customHeight="1" x14ac:dyDescent="0.25">
      <c r="A20" s="468" t="str">
        <f>SUMMARY!A20</f>
        <v>Running Costs</v>
      </c>
      <c r="B20" s="468"/>
      <c r="C20" s="468"/>
      <c r="D20" s="405">
        <f>'Running Costs'!J45</f>
        <v>0</v>
      </c>
      <c r="E20" s="405">
        <f>'Running Costs'!K45</f>
        <v>0</v>
      </c>
      <c r="F20" s="405">
        <f>'Running Costs'!L45</f>
        <v>0</v>
      </c>
      <c r="G20" s="405">
        <f>'Running Costs'!M45</f>
        <v>0</v>
      </c>
      <c r="H20" s="405">
        <f>'Running Costs'!N45</f>
        <v>0</v>
      </c>
      <c r="I20" s="405">
        <f>'Running Costs'!O45</f>
        <v>0</v>
      </c>
      <c r="J20" s="405">
        <f>'Running Costs'!P45</f>
        <v>0</v>
      </c>
      <c r="K20" s="405">
        <f>'Running Costs'!Q45</f>
        <v>0</v>
      </c>
      <c r="L20" s="405">
        <f>'Running Costs'!R45</f>
        <v>0</v>
      </c>
      <c r="M20" s="405">
        <f>'Running Costs'!S45</f>
        <v>0</v>
      </c>
      <c r="N20" s="394"/>
      <c r="O20" s="3"/>
    </row>
    <row r="21" spans="1:15" s="5" customFormat="1" ht="22.5" customHeight="1" x14ac:dyDescent="0.25">
      <c r="A21" s="468" t="str">
        <f>SUMMARY!A21</f>
        <v>Admin &amp; Miscellaneous</v>
      </c>
      <c r="B21" s="468"/>
      <c r="C21" s="468"/>
      <c r="D21" s="405">
        <f>'Admin &amp; Miscellaneous'!J46</f>
        <v>0</v>
      </c>
      <c r="E21" s="405">
        <f>'Admin &amp; Miscellaneous'!K46</f>
        <v>0</v>
      </c>
      <c r="F21" s="405">
        <f>'Admin &amp; Miscellaneous'!L46</f>
        <v>0</v>
      </c>
      <c r="G21" s="405">
        <f>'Admin &amp; Miscellaneous'!M46</f>
        <v>0</v>
      </c>
      <c r="H21" s="405">
        <f>'Admin &amp; Miscellaneous'!N46</f>
        <v>0</v>
      </c>
      <c r="I21" s="405">
        <f>'Admin &amp; Miscellaneous'!O46</f>
        <v>0</v>
      </c>
      <c r="J21" s="405">
        <f>'Admin &amp; Miscellaneous'!P46</f>
        <v>0</v>
      </c>
      <c r="K21" s="405">
        <f>'Admin &amp; Miscellaneous'!Q46</f>
        <v>0</v>
      </c>
      <c r="L21" s="405">
        <f>'Admin &amp; Miscellaneous'!R46</f>
        <v>0</v>
      </c>
      <c r="M21" s="405">
        <f>'Admin &amp; Miscellaneous'!S46</f>
        <v>0</v>
      </c>
      <c r="N21" s="394"/>
      <c r="O21" s="3"/>
    </row>
    <row r="22" spans="1:15" s="3" customFormat="1" ht="22.5" customHeight="1" x14ac:dyDescent="0.25">
      <c r="A22" s="336"/>
      <c r="B22" s="336"/>
      <c r="C22" s="336" t="s">
        <v>317</v>
      </c>
      <c r="D22" s="399">
        <f>SUM(D8:D21)</f>
        <v>15200</v>
      </c>
      <c r="E22" s="399">
        <f t="shared" ref="E22:M22" si="0">SUM(E8:E21)</f>
        <v>0</v>
      </c>
      <c r="F22" s="399">
        <f t="shared" si="0"/>
        <v>96200</v>
      </c>
      <c r="G22" s="399">
        <f t="shared" si="0"/>
        <v>0</v>
      </c>
      <c r="H22" s="399">
        <f t="shared" si="0"/>
        <v>407000</v>
      </c>
      <c r="I22" s="399">
        <f t="shared" si="0"/>
        <v>2000</v>
      </c>
      <c r="J22" s="399">
        <f t="shared" si="0"/>
        <v>1500</v>
      </c>
      <c r="K22" s="399">
        <f t="shared" si="0"/>
        <v>222500</v>
      </c>
      <c r="L22" s="399">
        <f t="shared" si="0"/>
        <v>5000</v>
      </c>
      <c r="M22" s="399">
        <f t="shared" si="0"/>
        <v>0</v>
      </c>
      <c r="N22" s="394"/>
    </row>
    <row r="23" spans="1:15" s="3" customFormat="1" ht="22.5" customHeight="1" x14ac:dyDescent="0.25">
      <c r="A23" s="337"/>
      <c r="B23" s="337"/>
      <c r="C23" s="337"/>
      <c r="D23" s="42"/>
      <c r="E23" s="42"/>
      <c r="F23" s="42"/>
      <c r="G23" s="42"/>
      <c r="H23" s="42"/>
      <c r="I23" s="42"/>
      <c r="J23" s="84"/>
      <c r="K23" s="38"/>
      <c r="L23" s="38"/>
      <c r="M23" s="38"/>
      <c r="N23" s="394"/>
    </row>
    <row r="24" spans="1:15" s="3" customFormat="1" ht="22.5" customHeight="1" x14ac:dyDescent="0.25">
      <c r="A24" s="337"/>
      <c r="B24" s="337"/>
      <c r="C24" s="337"/>
      <c r="D24" s="42"/>
      <c r="E24" s="42"/>
      <c r="F24" s="42"/>
      <c r="G24" s="42"/>
      <c r="H24" s="42"/>
      <c r="I24" s="42"/>
      <c r="J24" s="84"/>
      <c r="K24" s="38"/>
      <c r="L24" s="38"/>
      <c r="M24" s="38"/>
      <c r="N24" s="394"/>
    </row>
    <row r="25" spans="1:15" s="3" customFormat="1" ht="22.5" customHeight="1" x14ac:dyDescent="0.25">
      <c r="A25" s="337"/>
      <c r="B25" s="337"/>
      <c r="C25" s="337"/>
      <c r="D25" s="42"/>
      <c r="E25" s="42"/>
      <c r="F25" s="42"/>
      <c r="G25" s="42"/>
      <c r="H25" s="42"/>
      <c r="I25" s="42"/>
      <c r="J25" s="84"/>
      <c r="K25" s="38"/>
      <c r="L25" s="38"/>
      <c r="M25" s="38"/>
      <c r="N25" s="394"/>
    </row>
    <row r="26" spans="1:15" s="3" customFormat="1" ht="22.5" customHeight="1" x14ac:dyDescent="0.25">
      <c r="A26" s="337"/>
      <c r="B26" s="337"/>
      <c r="C26" s="337"/>
      <c r="D26" s="42"/>
      <c r="E26" s="42"/>
      <c r="F26" s="42"/>
      <c r="G26" s="42"/>
      <c r="H26" s="42"/>
      <c r="I26" s="42"/>
      <c r="J26" s="84"/>
      <c r="K26" s="38"/>
      <c r="L26" s="38"/>
      <c r="M26" s="38"/>
      <c r="N26" s="394"/>
    </row>
    <row r="27" spans="1:15" ht="22.5" customHeight="1" x14ac:dyDescent="0.25">
      <c r="A27" s="19"/>
      <c r="B27" s="19"/>
      <c r="C27" s="19"/>
      <c r="D27" s="338"/>
      <c r="E27" s="338"/>
      <c r="F27" s="338"/>
      <c r="G27" s="338"/>
      <c r="H27" s="338"/>
      <c r="I27" s="338"/>
      <c r="J27" s="387"/>
      <c r="K27" s="19"/>
      <c r="L27" s="19"/>
      <c r="M27" s="19"/>
      <c r="N27" s="393"/>
    </row>
    <row r="28" spans="1:15" ht="22.5" customHeight="1" x14ac:dyDescent="0.25">
      <c r="A28" s="19"/>
      <c r="B28" s="19"/>
      <c r="C28" s="19"/>
      <c r="D28" s="22"/>
      <c r="E28" s="22"/>
      <c r="F28" s="22"/>
      <c r="G28" s="22"/>
      <c r="H28" s="22"/>
      <c r="I28" s="22"/>
      <c r="J28" s="387"/>
      <c r="K28" s="19"/>
      <c r="L28" s="19"/>
      <c r="M28" s="19"/>
      <c r="N28" s="393"/>
    </row>
    <row r="29" spans="1:15" ht="22.5" customHeight="1" x14ac:dyDescent="0.25">
      <c r="A29" s="19"/>
      <c r="B29" s="19"/>
      <c r="C29" s="19"/>
      <c r="D29" s="96"/>
      <c r="E29" s="96"/>
      <c r="F29" s="96"/>
    </row>
    <row r="30" spans="1:15" ht="22.5" customHeight="1" x14ac:dyDescent="0.25">
      <c r="A30" s="19"/>
      <c r="B30" s="19"/>
      <c r="C30" s="19"/>
      <c r="D30" s="22"/>
      <c r="E30" s="22"/>
      <c r="F30" s="22"/>
      <c r="G30" s="22"/>
      <c r="H30" s="22"/>
      <c r="I30" s="22"/>
      <c r="J30" s="387"/>
      <c r="K30" s="19"/>
      <c r="L30" s="19"/>
      <c r="M30" s="19"/>
    </row>
    <row r="31" spans="1:15" ht="22.5" customHeight="1" x14ac:dyDescent="0.25">
      <c r="A31" s="477"/>
      <c r="B31" s="477"/>
      <c r="C31" s="388"/>
      <c r="D31" s="74"/>
      <c r="E31" s="74"/>
      <c r="F31" s="74"/>
      <c r="G31" s="76"/>
      <c r="H31" s="22"/>
      <c r="I31" s="22"/>
      <c r="J31" s="387"/>
      <c r="K31" s="19"/>
      <c r="L31" s="19"/>
      <c r="M31" s="19"/>
    </row>
    <row r="32" spans="1:15" ht="22.5" customHeight="1" x14ac:dyDescent="0.25">
      <c r="A32" s="390"/>
      <c r="B32" s="390"/>
      <c r="C32" s="391"/>
      <c r="D32" s="389"/>
      <c r="E32" s="389"/>
      <c r="F32" s="389"/>
      <c r="G32" s="392"/>
      <c r="H32" s="22"/>
      <c r="I32" s="22"/>
      <c r="J32" s="387"/>
      <c r="K32" s="19"/>
      <c r="L32" s="19"/>
      <c r="M32" s="19"/>
    </row>
    <row r="33" spans="1:25" s="48" customFormat="1" ht="22.5" customHeight="1" x14ac:dyDescent="0.25">
      <c r="A33" s="477"/>
      <c r="B33" s="477"/>
      <c r="C33" s="388"/>
      <c r="D33" s="74"/>
      <c r="E33" s="74"/>
      <c r="F33" s="74"/>
      <c r="G33" s="76"/>
      <c r="H33" s="22"/>
      <c r="I33" s="22"/>
      <c r="J33" s="387"/>
      <c r="K33" s="19"/>
      <c r="L33" s="19"/>
      <c r="M33" s="19"/>
      <c r="N33"/>
      <c r="O33"/>
      <c r="P33"/>
      <c r="Q33"/>
      <c r="R33"/>
      <c r="S33"/>
      <c r="T33"/>
      <c r="U33"/>
      <c r="V33"/>
      <c r="W33"/>
      <c r="X33"/>
      <c r="Y33"/>
    </row>
    <row r="34" spans="1:25" s="48" customFormat="1" x14ac:dyDescent="0.25">
      <c r="A34" s="390"/>
      <c r="B34" s="390"/>
      <c r="C34" s="391"/>
      <c r="D34" s="389"/>
      <c r="E34" s="389"/>
      <c r="F34" s="389"/>
      <c r="G34" s="392"/>
      <c r="H34" s="22"/>
      <c r="I34" s="22"/>
      <c r="J34" s="387"/>
      <c r="K34" s="19"/>
      <c r="L34" s="19"/>
      <c r="M34" s="19"/>
      <c r="N34"/>
      <c r="O34"/>
      <c r="P34"/>
      <c r="Q34"/>
      <c r="R34"/>
      <c r="S34"/>
      <c r="T34"/>
      <c r="U34"/>
      <c r="V34"/>
      <c r="W34"/>
      <c r="X34"/>
      <c r="Y34"/>
    </row>
    <row r="35" spans="1:25" s="48" customFormat="1" ht="22.5" customHeight="1" x14ac:dyDescent="0.25">
      <c r="A35" s="477"/>
      <c r="B35" s="477"/>
      <c r="C35" s="388"/>
      <c r="D35" s="74"/>
      <c r="E35" s="74"/>
      <c r="F35" s="74"/>
      <c r="G35" s="76"/>
      <c r="H35" s="22"/>
      <c r="I35" s="22"/>
      <c r="J35" s="387"/>
      <c r="K35" s="19"/>
      <c r="L35" s="19"/>
      <c r="M35" s="19"/>
      <c r="N35"/>
      <c r="O35"/>
      <c r="P35"/>
      <c r="Q35"/>
      <c r="R35"/>
      <c r="S35"/>
      <c r="T35"/>
      <c r="U35"/>
      <c r="V35"/>
      <c r="W35"/>
      <c r="X35"/>
      <c r="Y35"/>
    </row>
    <row r="36" spans="1:25" x14ac:dyDescent="0.25">
      <c r="A36" s="19"/>
      <c r="B36" s="19"/>
      <c r="C36" s="19"/>
      <c r="D36" s="22"/>
      <c r="E36" s="22"/>
      <c r="F36" s="22"/>
      <c r="G36" s="22"/>
      <c r="H36" s="22"/>
      <c r="I36" s="22"/>
      <c r="J36" s="387"/>
      <c r="K36" s="19"/>
      <c r="L36" s="19"/>
      <c r="M36" s="19"/>
    </row>
    <row r="37" spans="1:25" x14ac:dyDescent="0.25">
      <c r="A37" s="19"/>
      <c r="B37" s="19"/>
      <c r="C37" s="19"/>
      <c r="D37" s="22"/>
      <c r="E37" s="22"/>
      <c r="F37" s="22"/>
      <c r="G37" s="22"/>
      <c r="H37" s="22"/>
      <c r="I37" s="22"/>
      <c r="J37" s="387"/>
      <c r="K37" s="19"/>
      <c r="L37" s="19"/>
      <c r="M37" s="19"/>
    </row>
  </sheetData>
  <sheetProtection password="F985" sheet="1" objects="1" scenarios="1" selectLockedCells="1"/>
  <mergeCells count="24">
    <mergeCell ref="L6:M6"/>
    <mergeCell ref="A18:C18"/>
    <mergeCell ref="A31:B31"/>
    <mergeCell ref="A33:B33"/>
    <mergeCell ref="A35:B35"/>
    <mergeCell ref="D6:G6"/>
    <mergeCell ref="A21:C21"/>
    <mergeCell ref="A17:C17"/>
    <mergeCell ref="A19:C19"/>
    <mergeCell ref="A20:C20"/>
    <mergeCell ref="A14:C14"/>
    <mergeCell ref="A15:C15"/>
    <mergeCell ref="A16:C16"/>
    <mergeCell ref="A11:C11"/>
    <mergeCell ref="A12:C12"/>
    <mergeCell ref="A13:C13"/>
    <mergeCell ref="H6:K6"/>
    <mergeCell ref="A8:C8"/>
    <mergeCell ref="A9:C9"/>
    <mergeCell ref="A10:C10"/>
    <mergeCell ref="B1:C1"/>
    <mergeCell ref="B3:C3"/>
    <mergeCell ref="B5:C5"/>
    <mergeCell ref="A7:C7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50"/>
  <sheetViews>
    <sheetView view="pageLayout" topLeftCell="C4" zoomScaleNormal="60" workbookViewId="0">
      <selection activeCell="S9" sqref="S9"/>
    </sheetView>
  </sheetViews>
  <sheetFormatPr defaultColWidth="9.140625" defaultRowHeight="15" x14ac:dyDescent="0.25"/>
  <cols>
    <col min="1" max="1" width="5.285156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Look Up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4"/>
      <c r="K4" s="25"/>
      <c r="L4" s="25"/>
      <c r="M4" s="25"/>
      <c r="N4" s="25"/>
      <c r="O4" s="25"/>
      <c r="P4" s="25"/>
      <c r="Q4" s="25"/>
      <c r="R4" s="25"/>
      <c r="S4" s="25"/>
    </row>
    <row r="5" spans="1:19" x14ac:dyDescent="0.25">
      <c r="A5" s="19"/>
      <c r="B5" s="20"/>
      <c r="C5" s="241" t="str">
        <f>SUMMARY!A8</f>
        <v>Commissioning &amp; Fees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57" t="s">
        <v>28</v>
      </c>
      <c r="H6" s="458"/>
      <c r="I6" s="459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29" t="s">
        <v>58</v>
      </c>
      <c r="B7" s="224" t="s">
        <v>8</v>
      </c>
      <c r="C7" s="236" t="s">
        <v>85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284"/>
      <c r="B8" s="285" t="s">
        <v>303</v>
      </c>
      <c r="C8" s="295" t="s">
        <v>86</v>
      </c>
      <c r="D8" s="293">
        <f>SUM(D9:D10)</f>
        <v>618800</v>
      </c>
      <c r="E8" s="293">
        <f>SUM(E9:E10)</f>
        <v>618800</v>
      </c>
      <c r="F8" s="294">
        <f>SUM(F9:F10)</f>
        <v>0</v>
      </c>
      <c r="G8" s="293">
        <f t="shared" ref="G8:I8" si="0">SUM(G9:G10)</f>
        <v>350000</v>
      </c>
      <c r="H8" s="293">
        <f t="shared" si="0"/>
        <v>350000</v>
      </c>
      <c r="I8" s="298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63"/>
      <c r="B9" s="257" t="s">
        <v>367</v>
      </c>
      <c r="C9" s="237"/>
      <c r="D9" s="232">
        <v>618800</v>
      </c>
      <c r="E9" s="232">
        <v>618800</v>
      </c>
      <c r="F9" s="347"/>
      <c r="G9" s="249">
        <v>350000</v>
      </c>
      <c r="H9" s="249">
        <v>350000</v>
      </c>
      <c r="I9" s="253"/>
      <c r="J9" s="9"/>
      <c r="K9" s="10"/>
      <c r="L9" s="10">
        <v>50000</v>
      </c>
      <c r="M9" s="11"/>
      <c r="N9" s="9">
        <v>400000</v>
      </c>
      <c r="O9" s="10"/>
      <c r="P9" s="10"/>
      <c r="Q9" s="11">
        <v>168000</v>
      </c>
      <c r="R9" s="9"/>
      <c r="S9" s="10"/>
    </row>
    <row r="10" spans="1:19" s="4" customFormat="1" ht="15" customHeight="1" thickBot="1" x14ac:dyDescent="0.25">
      <c r="A10" s="308"/>
      <c r="B10" s="309"/>
      <c r="C10" s="310"/>
      <c r="D10" s="18"/>
      <c r="E10" s="18"/>
      <c r="F10" s="400"/>
      <c r="G10" s="251"/>
      <c r="H10" s="251"/>
      <c r="I10" s="256"/>
      <c r="J10" s="324"/>
      <c r="K10" s="16"/>
      <c r="L10" s="16"/>
      <c r="M10" s="17"/>
      <c r="N10" s="324"/>
      <c r="O10" s="16"/>
      <c r="P10" s="16"/>
      <c r="Q10" s="17"/>
      <c r="R10" s="324"/>
      <c r="S10" s="16"/>
    </row>
    <row r="11" spans="1:19" s="4" customFormat="1" ht="15" customHeight="1" x14ac:dyDescent="0.2">
      <c r="A11" s="286"/>
      <c r="B11" s="292" t="s">
        <v>304</v>
      </c>
      <c r="C11" s="288"/>
      <c r="D11" s="296">
        <f>SUM(D12:D13)</f>
        <v>0</v>
      </c>
      <c r="E11" s="296">
        <f>SUM(E12:E13)</f>
        <v>0</v>
      </c>
      <c r="F11" s="297">
        <f>SUM(F12:F13)</f>
        <v>0</v>
      </c>
      <c r="G11" s="297">
        <f t="shared" ref="G11:I11" si="1">SUM(G12:G13)</f>
        <v>0</v>
      </c>
      <c r="H11" s="297">
        <f t="shared" si="1"/>
        <v>0</v>
      </c>
      <c r="I11" s="297">
        <f t="shared" si="1"/>
        <v>0</v>
      </c>
      <c r="J11" s="420"/>
      <c r="K11" s="421"/>
      <c r="L11" s="421"/>
      <c r="M11" s="422"/>
      <c r="N11" s="420"/>
      <c r="O11" s="421"/>
      <c r="P11" s="421"/>
      <c r="Q11" s="422"/>
      <c r="R11" s="420"/>
      <c r="S11" s="421"/>
    </row>
    <row r="12" spans="1:19" s="4" customFormat="1" ht="15" customHeight="1" x14ac:dyDescent="0.2">
      <c r="A12" s="263"/>
      <c r="B12" s="262"/>
      <c r="C12" s="237"/>
      <c r="D12" s="8"/>
      <c r="E12" s="8"/>
      <c r="F12" s="348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308"/>
      <c r="B13" s="311"/>
      <c r="C13" s="310"/>
      <c r="D13" s="18"/>
      <c r="E13" s="18"/>
      <c r="F13" s="400"/>
      <c r="G13" s="251"/>
      <c r="H13" s="251"/>
      <c r="I13" s="256"/>
      <c r="J13" s="324"/>
      <c r="K13" s="16"/>
      <c r="L13" s="16"/>
      <c r="M13" s="17"/>
      <c r="N13" s="324"/>
      <c r="O13" s="16"/>
      <c r="P13" s="16"/>
      <c r="Q13" s="17"/>
      <c r="R13" s="324"/>
      <c r="S13" s="16"/>
    </row>
    <row r="14" spans="1:19" s="50" customFormat="1" ht="15" customHeight="1" x14ac:dyDescent="0.2">
      <c r="A14" s="286"/>
      <c r="B14" s="292" t="s">
        <v>305</v>
      </c>
      <c r="C14" s="288"/>
      <c r="D14" s="296">
        <f>SUM(D15:D16)</f>
        <v>0</v>
      </c>
      <c r="E14" s="296">
        <f t="shared" ref="E14:I14" si="2">SUM(E15:E16)</f>
        <v>0</v>
      </c>
      <c r="F14" s="296">
        <f t="shared" si="2"/>
        <v>0</v>
      </c>
      <c r="G14" s="296">
        <f t="shared" si="2"/>
        <v>0</v>
      </c>
      <c r="H14" s="296">
        <f t="shared" si="2"/>
        <v>0</v>
      </c>
      <c r="I14" s="296">
        <f t="shared" si="2"/>
        <v>0</v>
      </c>
      <c r="J14" s="414"/>
      <c r="K14" s="415"/>
      <c r="L14" s="415"/>
      <c r="M14" s="416"/>
      <c r="N14" s="414"/>
      <c r="O14" s="415"/>
      <c r="P14" s="415"/>
      <c r="Q14" s="416"/>
      <c r="R14" s="414"/>
      <c r="S14" s="415"/>
    </row>
    <row r="15" spans="1:19" s="4" customFormat="1" ht="15" customHeight="1" x14ac:dyDescent="0.2">
      <c r="A15" s="263"/>
      <c r="B15" s="257"/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thickBot="1" x14ac:dyDescent="0.25">
      <c r="A16" s="308"/>
      <c r="B16" s="311"/>
      <c r="C16" s="310"/>
      <c r="D16" s="18"/>
      <c r="E16" s="18"/>
      <c r="F16" s="400"/>
      <c r="G16" s="251"/>
      <c r="H16" s="251"/>
      <c r="I16" s="256"/>
      <c r="J16" s="324"/>
      <c r="K16" s="16"/>
      <c r="L16" s="16"/>
      <c r="M16" s="17"/>
      <c r="N16" s="324"/>
      <c r="O16" s="16"/>
      <c r="P16" s="16"/>
      <c r="Q16" s="17"/>
      <c r="R16" s="324"/>
      <c r="S16" s="16"/>
    </row>
    <row r="17" spans="1:19" s="50" customFormat="1" ht="15" customHeight="1" x14ac:dyDescent="0.2">
      <c r="A17" s="286"/>
      <c r="B17" s="292" t="s">
        <v>306</v>
      </c>
      <c r="C17" s="288"/>
      <c r="D17" s="296">
        <f>SUM(D18:D19)</f>
        <v>0</v>
      </c>
      <c r="E17" s="296">
        <f t="shared" ref="E17:I17" si="3">SUM(E18:E19)</f>
        <v>0</v>
      </c>
      <c r="F17" s="296">
        <f t="shared" si="3"/>
        <v>0</v>
      </c>
      <c r="G17" s="296">
        <f t="shared" si="3"/>
        <v>0</v>
      </c>
      <c r="H17" s="296">
        <f t="shared" si="3"/>
        <v>0</v>
      </c>
      <c r="I17" s="296">
        <f t="shared" si="3"/>
        <v>0</v>
      </c>
      <c r="J17" s="414"/>
      <c r="K17" s="415"/>
      <c r="L17" s="415"/>
      <c r="M17" s="416"/>
      <c r="N17" s="414"/>
      <c r="O17" s="415"/>
      <c r="P17" s="415"/>
      <c r="Q17" s="416"/>
      <c r="R17" s="414"/>
      <c r="S17" s="415"/>
    </row>
    <row r="18" spans="1:19" s="4" customFormat="1" ht="15" customHeight="1" x14ac:dyDescent="0.2">
      <c r="A18" s="263"/>
      <c r="B18" s="257"/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thickBot="1" x14ac:dyDescent="0.25">
      <c r="A19" s="300"/>
      <c r="B19" s="312"/>
      <c r="C19" s="306"/>
      <c r="D19" s="18"/>
      <c r="E19" s="18"/>
      <c r="F19" s="400"/>
      <c r="G19" s="251"/>
      <c r="H19" s="251"/>
      <c r="I19" s="256"/>
      <c r="J19" s="324"/>
      <c r="K19" s="16"/>
      <c r="L19" s="16"/>
      <c r="M19" s="17"/>
      <c r="N19" s="324"/>
      <c r="O19" s="16"/>
      <c r="P19" s="16"/>
      <c r="Q19" s="17"/>
      <c r="R19" s="324"/>
      <c r="S19" s="16"/>
    </row>
    <row r="20" spans="1:19" s="50" customFormat="1" ht="15" customHeight="1" x14ac:dyDescent="0.2">
      <c r="A20" s="286"/>
      <c r="B20" s="292" t="s">
        <v>307</v>
      </c>
      <c r="C20" s="288"/>
      <c r="D20" s="296">
        <f>SUM(D21:D22)</f>
        <v>0</v>
      </c>
      <c r="E20" s="296">
        <f t="shared" ref="E20:I20" si="4">SUM(E21:E22)</f>
        <v>0</v>
      </c>
      <c r="F20" s="296">
        <f t="shared" si="4"/>
        <v>0</v>
      </c>
      <c r="G20" s="296">
        <f t="shared" si="4"/>
        <v>0</v>
      </c>
      <c r="H20" s="296">
        <f t="shared" si="4"/>
        <v>0</v>
      </c>
      <c r="I20" s="296">
        <f t="shared" si="4"/>
        <v>0</v>
      </c>
      <c r="J20" s="414"/>
      <c r="K20" s="415"/>
      <c r="L20" s="415"/>
      <c r="M20" s="416"/>
      <c r="N20" s="414"/>
      <c r="O20" s="415"/>
      <c r="P20" s="415"/>
      <c r="Q20" s="416"/>
      <c r="R20" s="414"/>
      <c r="S20" s="415"/>
    </row>
    <row r="21" spans="1:19" s="4" customFormat="1" ht="15" customHeight="1" x14ac:dyDescent="0.2">
      <c r="A21" s="263"/>
      <c r="B21" s="257"/>
      <c r="C21" s="237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thickBot="1" x14ac:dyDescent="0.25">
      <c r="A22" s="300"/>
      <c r="B22" s="312"/>
      <c r="C22" s="306"/>
      <c r="D22" s="18"/>
      <c r="E22" s="18"/>
      <c r="F22" s="400"/>
      <c r="G22" s="251"/>
      <c r="H22" s="251"/>
      <c r="I22" s="256"/>
      <c r="J22" s="324"/>
      <c r="K22" s="16"/>
      <c r="L22" s="16"/>
      <c r="M22" s="17"/>
      <c r="N22" s="324"/>
      <c r="O22" s="16"/>
      <c r="P22" s="16"/>
      <c r="Q22" s="17"/>
      <c r="R22" s="324"/>
      <c r="S22" s="16"/>
    </row>
    <row r="23" spans="1:19" s="50" customFormat="1" ht="15" customHeight="1" x14ac:dyDescent="0.2">
      <c r="A23" s="289"/>
      <c r="B23" s="292" t="s">
        <v>308</v>
      </c>
      <c r="C23" s="288"/>
      <c r="D23" s="296">
        <f>SUM(D24:D25)</f>
        <v>0</v>
      </c>
      <c r="E23" s="296">
        <f t="shared" ref="E23:I23" si="5">SUM(E24:E25)</f>
        <v>0</v>
      </c>
      <c r="F23" s="296">
        <f t="shared" si="5"/>
        <v>0</v>
      </c>
      <c r="G23" s="296">
        <f t="shared" si="5"/>
        <v>0</v>
      </c>
      <c r="H23" s="296">
        <f t="shared" si="5"/>
        <v>0</v>
      </c>
      <c r="I23" s="296">
        <f t="shared" si="5"/>
        <v>0</v>
      </c>
      <c r="J23" s="414"/>
      <c r="K23" s="415"/>
      <c r="L23" s="415"/>
      <c r="M23" s="416"/>
      <c r="N23" s="414"/>
      <c r="O23" s="415"/>
      <c r="P23" s="415"/>
      <c r="Q23" s="416"/>
      <c r="R23" s="414"/>
      <c r="S23" s="415"/>
    </row>
    <row r="24" spans="1:19" s="4" customFormat="1" ht="15" customHeight="1" x14ac:dyDescent="0.2">
      <c r="A24" s="264"/>
      <c r="B24" s="257"/>
      <c r="C24" s="238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thickBot="1" x14ac:dyDescent="0.25">
      <c r="A25" s="300"/>
      <c r="B25" s="312"/>
      <c r="C25" s="306"/>
      <c r="D25" s="18"/>
      <c r="E25" s="18"/>
      <c r="F25" s="400"/>
      <c r="G25" s="251"/>
      <c r="H25" s="251"/>
      <c r="I25" s="256"/>
      <c r="J25" s="324"/>
      <c r="K25" s="16"/>
      <c r="L25" s="16"/>
      <c r="M25" s="17"/>
      <c r="N25" s="324"/>
      <c r="O25" s="16"/>
      <c r="P25" s="16"/>
      <c r="Q25" s="17"/>
      <c r="R25" s="324"/>
      <c r="S25" s="16"/>
    </row>
    <row r="26" spans="1:19" s="50" customFormat="1" ht="15" customHeight="1" x14ac:dyDescent="0.2">
      <c r="A26" s="289"/>
      <c r="B26" s="292" t="s">
        <v>309</v>
      </c>
      <c r="C26" s="288"/>
      <c r="D26" s="296">
        <f>SUM(D27:D28)</f>
        <v>0</v>
      </c>
      <c r="E26" s="296">
        <f t="shared" ref="E26:I26" si="6">SUM(E27:E28)</f>
        <v>0</v>
      </c>
      <c r="F26" s="296">
        <f t="shared" si="6"/>
        <v>0</v>
      </c>
      <c r="G26" s="296">
        <f t="shared" si="6"/>
        <v>0</v>
      </c>
      <c r="H26" s="296">
        <f t="shared" si="6"/>
        <v>0</v>
      </c>
      <c r="I26" s="296">
        <f t="shared" si="6"/>
        <v>0</v>
      </c>
      <c r="J26" s="414"/>
      <c r="K26" s="415"/>
      <c r="L26" s="415"/>
      <c r="M26" s="416"/>
      <c r="N26" s="414"/>
      <c r="O26" s="415"/>
      <c r="P26" s="415"/>
      <c r="Q26" s="416"/>
      <c r="R26" s="414"/>
      <c r="S26" s="415"/>
    </row>
    <row r="27" spans="1:19" s="4" customFormat="1" ht="15" customHeight="1" x14ac:dyDescent="0.2">
      <c r="A27" s="264"/>
      <c r="B27" s="257"/>
      <c r="C27" s="238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thickBot="1" x14ac:dyDescent="0.25">
      <c r="A28" s="300"/>
      <c r="B28" s="312"/>
      <c r="C28" s="306"/>
      <c r="D28" s="18"/>
      <c r="E28" s="18"/>
      <c r="F28" s="400"/>
      <c r="G28" s="251"/>
      <c r="H28" s="251"/>
      <c r="I28" s="256"/>
      <c r="J28" s="324"/>
      <c r="K28" s="16"/>
      <c r="L28" s="16"/>
      <c r="M28" s="17"/>
      <c r="N28" s="324"/>
      <c r="O28" s="16"/>
      <c r="P28" s="16"/>
      <c r="Q28" s="17"/>
      <c r="R28" s="324"/>
      <c r="S28" s="16"/>
    </row>
    <row r="29" spans="1:19" s="50" customFormat="1" ht="15" customHeight="1" x14ac:dyDescent="0.2">
      <c r="A29" s="289"/>
      <c r="B29" s="292" t="s">
        <v>310</v>
      </c>
      <c r="C29" s="288"/>
      <c r="D29" s="296">
        <f>SUM(D30:D31)</f>
        <v>0</v>
      </c>
      <c r="E29" s="296">
        <f t="shared" ref="E29:I29" si="7">SUM(E30:E31)</f>
        <v>0</v>
      </c>
      <c r="F29" s="296">
        <f t="shared" si="7"/>
        <v>0</v>
      </c>
      <c r="G29" s="296">
        <f t="shared" si="7"/>
        <v>0</v>
      </c>
      <c r="H29" s="296">
        <f t="shared" si="7"/>
        <v>0</v>
      </c>
      <c r="I29" s="296">
        <f t="shared" si="7"/>
        <v>0</v>
      </c>
      <c r="J29" s="414"/>
      <c r="K29" s="415"/>
      <c r="L29" s="415"/>
      <c r="M29" s="416"/>
      <c r="N29" s="414"/>
      <c r="O29" s="415"/>
      <c r="P29" s="415"/>
      <c r="Q29" s="416"/>
      <c r="R29" s="414"/>
      <c r="S29" s="415"/>
    </row>
    <row r="30" spans="1:19" s="4" customFormat="1" ht="15" customHeight="1" x14ac:dyDescent="0.2">
      <c r="A30" s="264"/>
      <c r="B30" s="257"/>
      <c r="C30" s="238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thickBot="1" x14ac:dyDescent="0.25">
      <c r="A31" s="300"/>
      <c r="B31" s="312"/>
      <c r="C31" s="306"/>
      <c r="D31" s="18"/>
      <c r="E31" s="18"/>
      <c r="F31" s="400"/>
      <c r="G31" s="251"/>
      <c r="H31" s="251"/>
      <c r="I31" s="256"/>
      <c r="J31" s="324"/>
      <c r="K31" s="16"/>
      <c r="L31" s="16"/>
      <c r="M31" s="17"/>
      <c r="N31" s="324"/>
      <c r="O31" s="16"/>
      <c r="P31" s="16"/>
      <c r="Q31" s="17"/>
      <c r="R31" s="324"/>
      <c r="S31" s="16"/>
    </row>
    <row r="32" spans="1:19" s="50" customFormat="1" ht="15" customHeight="1" x14ac:dyDescent="0.2">
      <c r="A32" s="289"/>
      <c r="B32" s="292" t="s">
        <v>311</v>
      </c>
      <c r="C32" s="288"/>
      <c r="D32" s="296">
        <f>SUM(D33:D34)</f>
        <v>0</v>
      </c>
      <c r="E32" s="296">
        <f t="shared" ref="E32:I32" si="8">SUM(E33:E34)</f>
        <v>0</v>
      </c>
      <c r="F32" s="296">
        <f t="shared" si="8"/>
        <v>0</v>
      </c>
      <c r="G32" s="296">
        <f t="shared" si="8"/>
        <v>0</v>
      </c>
      <c r="H32" s="296">
        <f t="shared" si="8"/>
        <v>0</v>
      </c>
      <c r="I32" s="296">
        <f t="shared" si="8"/>
        <v>0</v>
      </c>
      <c r="J32" s="414"/>
      <c r="K32" s="415"/>
      <c r="L32" s="415"/>
      <c r="M32" s="416"/>
      <c r="N32" s="414"/>
      <c r="O32" s="415"/>
      <c r="P32" s="415"/>
      <c r="Q32" s="416"/>
      <c r="R32" s="414"/>
      <c r="S32" s="415"/>
    </row>
    <row r="33" spans="1:20" s="4" customFormat="1" ht="15" customHeight="1" x14ac:dyDescent="0.2">
      <c r="A33" s="264"/>
      <c r="B33" s="257"/>
      <c r="C33" s="238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thickBot="1" x14ac:dyDescent="0.25">
      <c r="A34" s="300"/>
      <c r="B34" s="312"/>
      <c r="C34" s="306"/>
      <c r="D34" s="18"/>
      <c r="E34" s="18"/>
      <c r="F34" s="400"/>
      <c r="G34" s="251"/>
      <c r="H34" s="251"/>
      <c r="I34" s="256"/>
      <c r="J34" s="324"/>
      <c r="K34" s="16"/>
      <c r="L34" s="16"/>
      <c r="M34" s="17"/>
      <c r="N34" s="324"/>
      <c r="O34" s="16"/>
      <c r="P34" s="16"/>
      <c r="Q34" s="17"/>
      <c r="R34" s="324"/>
      <c r="S34" s="16"/>
    </row>
    <row r="35" spans="1:20" s="50" customFormat="1" ht="15" customHeight="1" x14ac:dyDescent="0.2">
      <c r="A35" s="286"/>
      <c r="B35" s="292" t="s">
        <v>312</v>
      </c>
      <c r="C35" s="288"/>
      <c r="D35" s="296">
        <f>SUM(D36:D37)</f>
        <v>0</v>
      </c>
      <c r="E35" s="296">
        <f t="shared" ref="E35:I35" si="9">SUM(E36:E37)</f>
        <v>0</v>
      </c>
      <c r="F35" s="296">
        <f t="shared" si="9"/>
        <v>0</v>
      </c>
      <c r="G35" s="296">
        <f t="shared" si="9"/>
        <v>0</v>
      </c>
      <c r="H35" s="296">
        <f t="shared" si="9"/>
        <v>0</v>
      </c>
      <c r="I35" s="296">
        <f t="shared" si="9"/>
        <v>0</v>
      </c>
      <c r="J35" s="414"/>
      <c r="K35" s="415"/>
      <c r="L35" s="415"/>
      <c r="M35" s="416"/>
      <c r="N35" s="414"/>
      <c r="O35" s="415"/>
      <c r="P35" s="415"/>
      <c r="Q35" s="416"/>
      <c r="R35" s="414"/>
      <c r="S35" s="415"/>
    </row>
    <row r="36" spans="1:20" s="4" customFormat="1" ht="15" customHeight="1" x14ac:dyDescent="0.2">
      <c r="A36" s="263"/>
      <c r="B36" s="257"/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thickBot="1" x14ac:dyDescent="0.25">
      <c r="A37" s="300"/>
      <c r="B37" s="312"/>
      <c r="C37" s="306"/>
      <c r="D37" s="18"/>
      <c r="E37" s="18"/>
      <c r="F37" s="400"/>
      <c r="G37" s="251"/>
      <c r="H37" s="251"/>
      <c r="I37" s="256"/>
      <c r="J37" s="324"/>
      <c r="K37" s="16"/>
      <c r="L37" s="16"/>
      <c r="M37" s="17"/>
      <c r="N37" s="324"/>
      <c r="O37" s="16"/>
      <c r="P37" s="16"/>
      <c r="Q37" s="17"/>
      <c r="R37" s="324"/>
      <c r="S37" s="16"/>
    </row>
    <row r="38" spans="1:20" s="50" customFormat="1" ht="15" customHeight="1" x14ac:dyDescent="0.2">
      <c r="A38" s="286"/>
      <c r="B38" s="292" t="s">
        <v>313</v>
      </c>
      <c r="C38" s="288"/>
      <c r="D38" s="296">
        <f>SUM(D39:D40)</f>
        <v>0</v>
      </c>
      <c r="E38" s="296">
        <f t="shared" ref="E38:I38" si="10">SUM(E39:E40)</f>
        <v>0</v>
      </c>
      <c r="F38" s="296">
        <f t="shared" si="10"/>
        <v>0</v>
      </c>
      <c r="G38" s="296">
        <f t="shared" si="10"/>
        <v>0</v>
      </c>
      <c r="H38" s="296">
        <f t="shared" si="10"/>
        <v>0</v>
      </c>
      <c r="I38" s="296">
        <f t="shared" si="10"/>
        <v>0</v>
      </c>
      <c r="J38" s="414"/>
      <c r="K38" s="415"/>
      <c r="L38" s="415"/>
      <c r="M38" s="416"/>
      <c r="N38" s="414"/>
      <c r="O38" s="415"/>
      <c r="P38" s="415"/>
      <c r="Q38" s="416"/>
      <c r="R38" s="414"/>
      <c r="S38" s="415"/>
    </row>
    <row r="39" spans="1:20" s="4" customFormat="1" ht="15" customHeight="1" x14ac:dyDescent="0.2">
      <c r="A39" s="263"/>
      <c r="B39" s="257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thickBot="1" x14ac:dyDescent="0.25">
      <c r="A40" s="300"/>
      <c r="B40" s="312"/>
      <c r="C40" s="306"/>
      <c r="D40" s="18"/>
      <c r="E40" s="18"/>
      <c r="F40" s="400"/>
      <c r="G40" s="251"/>
      <c r="H40" s="251"/>
      <c r="I40" s="256"/>
      <c r="J40" s="324"/>
      <c r="K40" s="16"/>
      <c r="L40" s="16"/>
      <c r="M40" s="17"/>
      <c r="N40" s="324"/>
      <c r="O40" s="16"/>
      <c r="P40" s="16"/>
      <c r="Q40" s="17"/>
      <c r="R40" s="324"/>
      <c r="S40" s="16"/>
    </row>
    <row r="41" spans="1:20" s="50" customFormat="1" ht="15" customHeight="1" x14ac:dyDescent="0.2">
      <c r="A41" s="286"/>
      <c r="B41" s="292" t="s">
        <v>314</v>
      </c>
      <c r="C41" s="288"/>
      <c r="D41" s="296">
        <f>SUM(D42:D43)</f>
        <v>0</v>
      </c>
      <c r="E41" s="296">
        <f t="shared" ref="E41:I41" si="11">SUM(E42:E43)</f>
        <v>0</v>
      </c>
      <c r="F41" s="296">
        <f t="shared" si="11"/>
        <v>0</v>
      </c>
      <c r="G41" s="296">
        <f t="shared" si="11"/>
        <v>0</v>
      </c>
      <c r="H41" s="296">
        <f t="shared" si="11"/>
        <v>0</v>
      </c>
      <c r="I41" s="296">
        <f t="shared" si="11"/>
        <v>0</v>
      </c>
      <c r="J41" s="414"/>
      <c r="K41" s="415"/>
      <c r="L41" s="415"/>
      <c r="M41" s="416"/>
      <c r="N41" s="414"/>
      <c r="O41" s="415"/>
      <c r="P41" s="415"/>
      <c r="Q41" s="416"/>
      <c r="R41" s="414"/>
      <c r="S41" s="415"/>
    </row>
    <row r="42" spans="1:20" s="4" customFormat="1" ht="15" customHeight="1" x14ac:dyDescent="0.2">
      <c r="A42" s="263"/>
      <c r="B42" s="257"/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thickBot="1" x14ac:dyDescent="0.25">
      <c r="A43" s="308"/>
      <c r="B43" s="311"/>
      <c r="C43" s="310"/>
      <c r="D43" s="18"/>
      <c r="E43" s="18"/>
      <c r="F43" s="400"/>
      <c r="G43" s="251"/>
      <c r="H43" s="251"/>
      <c r="I43" s="256"/>
      <c r="J43" s="324"/>
      <c r="K43" s="16"/>
      <c r="L43" s="16"/>
      <c r="M43" s="17"/>
      <c r="N43" s="324"/>
      <c r="O43" s="16"/>
      <c r="P43" s="16"/>
      <c r="Q43" s="17"/>
      <c r="R43" s="324"/>
      <c r="S43" s="16"/>
    </row>
    <row r="44" spans="1:20" s="50" customFormat="1" ht="15" customHeight="1" x14ac:dyDescent="0.2">
      <c r="A44" s="381"/>
      <c r="B44" s="383" t="s">
        <v>315</v>
      </c>
      <c r="C44" s="379"/>
      <c r="D44" s="380">
        <f>SUM(D45:D46)</f>
        <v>0</v>
      </c>
      <c r="E44" s="380">
        <f t="shared" ref="E44:I44" si="12">SUM(E45:E46)</f>
        <v>0</v>
      </c>
      <c r="F44" s="380">
        <f t="shared" si="12"/>
        <v>0</v>
      </c>
      <c r="G44" s="380">
        <f t="shared" si="12"/>
        <v>0</v>
      </c>
      <c r="H44" s="380">
        <f t="shared" si="12"/>
        <v>0</v>
      </c>
      <c r="I44" s="380">
        <f t="shared" si="12"/>
        <v>0</v>
      </c>
      <c r="J44" s="414"/>
      <c r="K44" s="415"/>
      <c r="L44" s="415"/>
      <c r="M44" s="416"/>
      <c r="N44" s="414"/>
      <c r="O44" s="415"/>
      <c r="P44" s="415"/>
      <c r="Q44" s="416"/>
      <c r="R44" s="414"/>
      <c r="S44" s="415"/>
    </row>
    <row r="45" spans="1:20" s="4" customFormat="1" ht="15" customHeight="1" x14ac:dyDescent="0.2">
      <c r="A45" s="368"/>
      <c r="B45" s="384"/>
      <c r="C45" s="369"/>
      <c r="D45" s="373"/>
      <c r="E45" s="373"/>
      <c r="F45" s="401"/>
      <c r="G45" s="255"/>
      <c r="H45" s="255"/>
      <c r="I45" s="290"/>
      <c r="J45" s="324"/>
      <c r="K45" s="16"/>
      <c r="L45" s="16"/>
      <c r="M45" s="17"/>
      <c r="N45" s="324"/>
      <c r="O45" s="16"/>
      <c r="P45" s="16"/>
      <c r="Q45" s="17"/>
      <c r="R45" s="324"/>
      <c r="S45" s="16"/>
    </row>
    <row r="46" spans="1:20" s="4" customFormat="1" ht="15" customHeight="1" thickBot="1" x14ac:dyDescent="0.25">
      <c r="A46" s="382"/>
      <c r="B46" s="385"/>
      <c r="C46" s="378"/>
      <c r="D46" s="374"/>
      <c r="E46" s="374"/>
      <c r="F46" s="402"/>
      <c r="G46" s="251"/>
      <c r="H46" s="251"/>
      <c r="I46" s="256"/>
      <c r="J46" s="324"/>
      <c r="K46" s="16"/>
      <c r="L46" s="16"/>
      <c r="M46" s="17"/>
      <c r="N46" s="324"/>
      <c r="O46" s="16"/>
      <c r="P46" s="16"/>
      <c r="Q46" s="17"/>
      <c r="R46" s="324"/>
      <c r="S46" s="16"/>
    </row>
    <row r="47" spans="1:20" s="218" customFormat="1" ht="15.75" thickBot="1" x14ac:dyDescent="0.3">
      <c r="A47" s="375"/>
      <c r="B47" s="376"/>
      <c r="C47" s="377"/>
      <c r="D47" s="291"/>
      <c r="E47" s="291"/>
      <c r="F47" s="403"/>
      <c r="G47" s="328"/>
      <c r="H47" s="344"/>
      <c r="I47" s="345"/>
      <c r="J47" s="409"/>
      <c r="K47" s="410"/>
      <c r="L47" s="410"/>
      <c r="M47" s="411"/>
      <c r="N47" s="409"/>
      <c r="O47" s="410"/>
      <c r="P47" s="410"/>
      <c r="Q47" s="411"/>
      <c r="R47" s="409"/>
      <c r="S47" s="410"/>
      <c r="T47" s="4"/>
    </row>
    <row r="48" spans="1:20" s="3" customFormat="1" ht="22.5" customHeight="1" thickBot="1" x14ac:dyDescent="0.3">
      <c r="A48" s="370"/>
      <c r="B48" s="371"/>
      <c r="C48" s="372"/>
      <c r="D48" s="39">
        <f>SUM(D8,D11,D14,D17,D20,D23,D26,D29,D32,D35,D38,D41)+D44</f>
        <v>618800</v>
      </c>
      <c r="E48" s="39">
        <f t="shared" ref="E48:H48" si="13">SUM(E8,E11,E14,E17,E20,E23,E26,E29,E32,E35,E38,E41)+E44</f>
        <v>618800</v>
      </c>
      <c r="F48" s="404">
        <f t="shared" si="13"/>
        <v>0</v>
      </c>
      <c r="G48" s="252">
        <f t="shared" si="13"/>
        <v>350000</v>
      </c>
      <c r="H48" s="252">
        <f t="shared" si="13"/>
        <v>350000</v>
      </c>
      <c r="I48" s="252">
        <f>SUM(I8,I11,I14,I17,I20,I23,I26,I29,I32,I35,I38,I41)+I44</f>
        <v>0</v>
      </c>
      <c r="J48" s="43">
        <f t="shared" ref="J48:S48" si="14">SUM(J8:J47)</f>
        <v>0</v>
      </c>
      <c r="K48" s="44">
        <f t="shared" si="14"/>
        <v>0</v>
      </c>
      <c r="L48" s="44">
        <f t="shared" si="14"/>
        <v>50000</v>
      </c>
      <c r="M48" s="44">
        <f t="shared" si="14"/>
        <v>0</v>
      </c>
      <c r="N48" s="44">
        <f t="shared" si="14"/>
        <v>400000</v>
      </c>
      <c r="O48" s="44">
        <f t="shared" si="14"/>
        <v>0</v>
      </c>
      <c r="P48" s="44">
        <f t="shared" si="14"/>
        <v>0</v>
      </c>
      <c r="Q48" s="44">
        <f t="shared" si="14"/>
        <v>168000</v>
      </c>
      <c r="R48" s="44">
        <f t="shared" si="14"/>
        <v>0</v>
      </c>
      <c r="S48" s="44">
        <f t="shared" si="14"/>
        <v>0</v>
      </c>
      <c r="T48" s="5"/>
    </row>
    <row r="49" spans="1:19" x14ac:dyDescent="0.25">
      <c r="A49" s="19"/>
      <c r="B49" s="19"/>
      <c r="C49" s="234"/>
      <c r="D49" s="478" t="s">
        <v>27</v>
      </c>
      <c r="E49" s="478"/>
      <c r="F49" s="478"/>
      <c r="G49" s="479" t="s">
        <v>28</v>
      </c>
      <c r="H49" s="480"/>
      <c r="I49" s="481"/>
      <c r="J49" s="45"/>
      <c r="K49" s="46"/>
      <c r="L49" s="46"/>
      <c r="M49" s="46"/>
      <c r="N49" s="46"/>
      <c r="O49" s="46"/>
      <c r="P49" s="46"/>
      <c r="Q49" s="46"/>
      <c r="R49" s="46"/>
      <c r="S49" s="46"/>
    </row>
    <row r="50" spans="1:19" x14ac:dyDescent="0.25">
      <c r="A50" s="19"/>
      <c r="B50" s="19"/>
      <c r="C50" s="234"/>
    </row>
  </sheetData>
  <sheetProtection password="F985" sheet="1" objects="1" scenarios="1" insertRows="0" deleteRows="0" selectLockedCells="1"/>
  <mergeCells count="9">
    <mergeCell ref="D49:F49"/>
    <mergeCell ref="G49:I49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6"/>
  <sheetViews>
    <sheetView view="pageLayout" topLeftCell="A11" zoomScaleNormal="60" workbookViewId="0">
      <selection activeCell="M31" sqref="M31"/>
    </sheetView>
  </sheetViews>
  <sheetFormatPr defaultColWidth="9.140625" defaultRowHeight="15" x14ac:dyDescent="0.25"/>
  <cols>
    <col min="1" max="1" width="5.28515625" style="47" customWidth="1"/>
    <col min="2" max="2" width="22.85546875" style="47" customWidth="1"/>
    <col min="3" max="3" width="29.5703125" style="240" customWidth="1"/>
    <col min="4" max="4" width="10" style="48" customWidth="1"/>
    <col min="5" max="9" width="10.140625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Look Up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SUMMARY!A9</f>
        <v>Development and R&amp;D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57" t="s">
        <v>28</v>
      </c>
      <c r="H6" s="458"/>
      <c r="I6" s="459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284"/>
      <c r="B8" s="303" t="s">
        <v>59</v>
      </c>
      <c r="C8" s="283"/>
      <c r="D8" s="293">
        <f t="shared" ref="D8:I8" si="0">SUM(D9:D15)</f>
        <v>0</v>
      </c>
      <c r="E8" s="293">
        <f t="shared" si="0"/>
        <v>0</v>
      </c>
      <c r="F8" s="294">
        <f t="shared" si="0"/>
        <v>0</v>
      </c>
      <c r="G8" s="293">
        <f t="shared" si="0"/>
        <v>0</v>
      </c>
      <c r="H8" s="293">
        <f t="shared" si="0"/>
        <v>0</v>
      </c>
      <c r="I8" s="298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99"/>
      <c r="B9" s="265" t="s">
        <v>60</v>
      </c>
      <c r="C9" s="245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61</v>
      </c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62</v>
      </c>
      <c r="C11" s="237"/>
      <c r="D11" s="8"/>
      <c r="E11" s="8"/>
      <c r="F11" s="348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259"/>
      <c r="B12" s="258" t="s">
        <v>63</v>
      </c>
      <c r="C12" s="237"/>
      <c r="D12" s="8"/>
      <c r="E12" s="8"/>
      <c r="F12" s="348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x14ac:dyDescent="0.2">
      <c r="A13" s="259"/>
      <c r="B13" s="258" t="s">
        <v>64</v>
      </c>
      <c r="C13" s="237"/>
      <c r="D13" s="8"/>
      <c r="E13" s="8"/>
      <c r="F13" s="348"/>
      <c r="G13" s="250"/>
      <c r="H13" s="250"/>
      <c r="I13" s="254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259"/>
      <c r="B14" s="258" t="s">
        <v>65</v>
      </c>
      <c r="C14" s="237"/>
      <c r="D14" s="8"/>
      <c r="E14" s="8"/>
      <c r="F14" s="348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thickBot="1" x14ac:dyDescent="0.25">
      <c r="A15" s="300"/>
      <c r="B15" s="301"/>
      <c r="C15" s="302"/>
      <c r="D15" s="18"/>
      <c r="E15" s="18"/>
      <c r="F15" s="400"/>
      <c r="G15" s="251"/>
      <c r="H15" s="251"/>
      <c r="I15" s="256"/>
      <c r="J15" s="15"/>
      <c r="K15" s="412"/>
      <c r="L15" s="412"/>
      <c r="M15" s="413"/>
      <c r="N15" s="15"/>
      <c r="O15" s="412"/>
      <c r="P15" s="412"/>
      <c r="Q15" s="413"/>
      <c r="R15" s="15"/>
      <c r="S15" s="412"/>
    </row>
    <row r="16" spans="1:19" s="50" customFormat="1" ht="15" customHeight="1" x14ac:dyDescent="0.2">
      <c r="A16" s="284"/>
      <c r="B16" s="304" t="s">
        <v>66</v>
      </c>
      <c r="C16" s="283"/>
      <c r="D16" s="293">
        <f t="shared" ref="D16:I16" si="1">SUM(D17:D22)</f>
        <v>0</v>
      </c>
      <c r="E16" s="293">
        <f t="shared" si="1"/>
        <v>0</v>
      </c>
      <c r="F16" s="294">
        <f t="shared" si="1"/>
        <v>0</v>
      </c>
      <c r="G16" s="293">
        <f t="shared" si="1"/>
        <v>0</v>
      </c>
      <c r="H16" s="293">
        <f t="shared" si="1"/>
        <v>0</v>
      </c>
      <c r="I16" s="298">
        <f t="shared" si="1"/>
        <v>0</v>
      </c>
      <c r="J16" s="406"/>
      <c r="K16" s="407"/>
      <c r="L16" s="407"/>
      <c r="M16" s="408"/>
      <c r="N16" s="406"/>
      <c r="O16" s="407"/>
      <c r="P16" s="407"/>
      <c r="Q16" s="408"/>
      <c r="R16" s="406"/>
      <c r="S16" s="407"/>
    </row>
    <row r="17" spans="1:19" s="4" customFormat="1" ht="15" customHeight="1" x14ac:dyDescent="0.2">
      <c r="A17" s="299"/>
      <c r="B17" s="265" t="s">
        <v>67</v>
      </c>
      <c r="C17" s="245"/>
      <c r="D17" s="232"/>
      <c r="E17" s="232"/>
      <c r="F17" s="347"/>
      <c r="G17" s="249"/>
      <c r="H17" s="249"/>
      <c r="I17" s="253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68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69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70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71</v>
      </c>
      <c r="C21" s="237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thickBot="1" x14ac:dyDescent="0.25">
      <c r="A22" s="300"/>
      <c r="B22" s="301"/>
      <c r="C22" s="302"/>
      <c r="D22" s="18"/>
      <c r="E22" s="18"/>
      <c r="F22" s="349"/>
      <c r="G22" s="251"/>
      <c r="H22" s="251"/>
      <c r="I22" s="256"/>
      <c r="J22" s="324"/>
      <c r="K22" s="16"/>
      <c r="L22" s="16"/>
      <c r="M22" s="17"/>
      <c r="N22" s="324"/>
      <c r="O22" s="16"/>
      <c r="P22" s="16"/>
      <c r="Q22" s="17"/>
      <c r="R22" s="324"/>
      <c r="S22" s="16"/>
    </row>
    <row r="23" spans="1:19" s="50" customFormat="1" ht="15" customHeight="1" x14ac:dyDescent="0.2">
      <c r="A23" s="289"/>
      <c r="B23" s="287" t="s">
        <v>72</v>
      </c>
      <c r="C23" s="288"/>
      <c r="D23" s="296">
        <f>SUM(D24:D27)</f>
        <v>0</v>
      </c>
      <c r="E23" s="296">
        <f t="shared" ref="E23:I23" si="2">SUM(E24:E27)</f>
        <v>0</v>
      </c>
      <c r="F23" s="297">
        <f t="shared" si="2"/>
        <v>0</v>
      </c>
      <c r="G23" s="296">
        <f t="shared" si="2"/>
        <v>0</v>
      </c>
      <c r="H23" s="296">
        <f t="shared" si="2"/>
        <v>0</v>
      </c>
      <c r="I23" s="307">
        <f t="shared" si="2"/>
        <v>0</v>
      </c>
      <c r="J23" s="414"/>
      <c r="K23" s="415"/>
      <c r="L23" s="415"/>
      <c r="M23" s="416"/>
      <c r="N23" s="414"/>
      <c r="O23" s="415"/>
      <c r="P23" s="415"/>
      <c r="Q23" s="416"/>
      <c r="R23" s="414"/>
      <c r="S23" s="415"/>
    </row>
    <row r="24" spans="1:19" s="4" customFormat="1" ht="15" customHeight="1" x14ac:dyDescent="0.2">
      <c r="A24" s="260"/>
      <c r="B24" s="258" t="s">
        <v>73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74</v>
      </c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75</v>
      </c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thickBot="1" x14ac:dyDescent="0.25">
      <c r="A27" s="305"/>
      <c r="B27" s="301"/>
      <c r="C27" s="302"/>
      <c r="D27" s="18"/>
      <c r="E27" s="18"/>
      <c r="F27" s="349"/>
      <c r="G27" s="251"/>
      <c r="H27" s="251"/>
      <c r="I27" s="256"/>
      <c r="J27" s="324"/>
      <c r="K27" s="16"/>
      <c r="L27" s="16"/>
      <c r="M27" s="17"/>
      <c r="N27" s="324"/>
      <c r="O27" s="16"/>
      <c r="P27" s="16"/>
      <c r="Q27" s="17"/>
      <c r="R27" s="324"/>
      <c r="S27" s="16"/>
    </row>
    <row r="28" spans="1:19" s="50" customFormat="1" ht="15" customHeight="1" x14ac:dyDescent="0.2">
      <c r="A28" s="286"/>
      <c r="B28" s="287" t="s">
        <v>84</v>
      </c>
      <c r="C28" s="288"/>
      <c r="D28" s="296">
        <f>SUM(D29:D32)</f>
        <v>0</v>
      </c>
      <c r="E28" s="296">
        <f t="shared" ref="E28:I28" si="3">SUM(E29:E32)</f>
        <v>0</v>
      </c>
      <c r="F28" s="296">
        <f t="shared" si="3"/>
        <v>0</v>
      </c>
      <c r="G28" s="296">
        <f t="shared" si="3"/>
        <v>0</v>
      </c>
      <c r="H28" s="296">
        <f t="shared" si="3"/>
        <v>0</v>
      </c>
      <c r="I28" s="296">
        <f t="shared" si="3"/>
        <v>0</v>
      </c>
      <c r="J28" s="414"/>
      <c r="K28" s="415"/>
      <c r="L28" s="415"/>
      <c r="M28" s="416"/>
      <c r="N28" s="414"/>
      <c r="O28" s="415"/>
      <c r="P28" s="415"/>
      <c r="Q28" s="416"/>
      <c r="R28" s="414"/>
      <c r="S28" s="415"/>
    </row>
    <row r="29" spans="1:19" s="4" customFormat="1" ht="15" customHeight="1" x14ac:dyDescent="0.2">
      <c r="A29" s="260"/>
      <c r="B29" s="258" t="s">
        <v>76</v>
      </c>
      <c r="C29" s="237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258" t="s">
        <v>77</v>
      </c>
      <c r="C30" s="237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59"/>
      <c r="B31" s="258" t="s">
        <v>78</v>
      </c>
      <c r="C31" s="237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thickBot="1" x14ac:dyDescent="0.25">
      <c r="A32" s="305"/>
      <c r="B32" s="301"/>
      <c r="C32" s="306"/>
      <c r="D32" s="18"/>
      <c r="E32" s="18"/>
      <c r="F32" s="349"/>
      <c r="G32" s="251"/>
      <c r="H32" s="251"/>
      <c r="I32" s="256"/>
      <c r="J32" s="324"/>
      <c r="K32" s="16"/>
      <c r="L32" s="16"/>
      <c r="M32" s="17"/>
      <c r="N32" s="324"/>
      <c r="O32" s="16"/>
      <c r="P32" s="16"/>
      <c r="Q32" s="17"/>
      <c r="R32" s="324"/>
      <c r="S32" s="16"/>
    </row>
    <row r="33" spans="1:20" s="4" customFormat="1" ht="15" customHeight="1" x14ac:dyDescent="0.2">
      <c r="A33" s="266"/>
      <c r="B33" s="265"/>
      <c r="C33" s="245"/>
      <c r="D33" s="232"/>
      <c r="E33" s="232"/>
      <c r="F33" s="347"/>
      <c r="G33" s="249"/>
      <c r="H33" s="249"/>
      <c r="I33" s="253"/>
      <c r="J33" s="417"/>
      <c r="K33" s="418"/>
      <c r="L33" s="418"/>
      <c r="M33" s="419"/>
      <c r="N33" s="417"/>
      <c r="O33" s="418"/>
      <c r="P33" s="418"/>
      <c r="Q33" s="419"/>
      <c r="R33" s="417"/>
      <c r="S33" s="418"/>
    </row>
    <row r="34" spans="1:20" s="218" customFormat="1" ht="15.75" thickBot="1" x14ac:dyDescent="0.3">
      <c r="A34" s="261"/>
      <c r="B34" s="233"/>
      <c r="C34" s="246"/>
      <c r="D34" s="18"/>
      <c r="E34" s="18"/>
      <c r="F34" s="353"/>
      <c r="G34" s="255"/>
      <c r="H34" s="251"/>
      <c r="I34" s="256"/>
      <c r="J34" s="15"/>
      <c r="K34" s="16"/>
      <c r="L34" s="16"/>
      <c r="M34" s="17"/>
      <c r="N34" s="15"/>
      <c r="O34" s="16"/>
      <c r="P34" s="16"/>
      <c r="Q34" s="17"/>
      <c r="R34" s="15"/>
      <c r="S34" s="16"/>
      <c r="T34" s="4"/>
    </row>
    <row r="35" spans="1:20" s="3" customFormat="1" ht="22.5" customHeight="1" thickBot="1" x14ac:dyDescent="0.3">
      <c r="A35" s="38"/>
      <c r="B35" s="38"/>
      <c r="C35" s="239"/>
      <c r="D35" s="39">
        <f t="shared" ref="D35:I35" si="4">SUM(D8,D16,D23,D28)</f>
        <v>0</v>
      </c>
      <c r="E35" s="39">
        <f t="shared" si="4"/>
        <v>0</v>
      </c>
      <c r="F35" s="404">
        <f t="shared" si="4"/>
        <v>0</v>
      </c>
      <c r="G35" s="252">
        <f t="shared" si="4"/>
        <v>0</v>
      </c>
      <c r="H35" s="252">
        <f t="shared" si="4"/>
        <v>0</v>
      </c>
      <c r="I35" s="252">
        <f t="shared" si="4"/>
        <v>0</v>
      </c>
      <c r="J35" s="43">
        <f t="shared" ref="J35:S35" si="5">SUM(J8:J34)</f>
        <v>0</v>
      </c>
      <c r="K35" s="44">
        <f t="shared" si="5"/>
        <v>0</v>
      </c>
      <c r="L35" s="44">
        <f t="shared" si="5"/>
        <v>0</v>
      </c>
      <c r="M35" s="44">
        <f t="shared" si="5"/>
        <v>0</v>
      </c>
      <c r="N35" s="44">
        <f t="shared" si="5"/>
        <v>0</v>
      </c>
      <c r="O35" s="44">
        <f t="shared" si="5"/>
        <v>0</v>
      </c>
      <c r="P35" s="44">
        <f t="shared" si="5"/>
        <v>0</v>
      </c>
      <c r="Q35" s="44">
        <f t="shared" si="5"/>
        <v>0</v>
      </c>
      <c r="R35" s="44">
        <f t="shared" si="5"/>
        <v>0</v>
      </c>
      <c r="S35" s="44">
        <f t="shared" si="5"/>
        <v>0</v>
      </c>
      <c r="T35" s="5"/>
    </row>
    <row r="36" spans="1:20" x14ac:dyDescent="0.25">
      <c r="A36" s="19"/>
      <c r="B36" s="19"/>
      <c r="C36" s="234"/>
      <c r="D36" s="478" t="s">
        <v>27</v>
      </c>
      <c r="E36" s="478"/>
      <c r="F36" s="478"/>
      <c r="G36" s="479" t="s">
        <v>28</v>
      </c>
      <c r="H36" s="480"/>
      <c r="I36" s="481"/>
      <c r="J36" s="45"/>
      <c r="K36" s="46"/>
      <c r="L36" s="46"/>
      <c r="M36" s="46"/>
      <c r="N36" s="46"/>
      <c r="O36" s="46"/>
      <c r="P36" s="46"/>
      <c r="Q36" s="46"/>
      <c r="R36" s="46"/>
      <c r="S36" s="46"/>
    </row>
  </sheetData>
  <sheetProtection password="F985" sheet="1" objects="1" scenarios="1" insertRows="0" deleteRows="0" selectLockedCells="1"/>
  <mergeCells count="9">
    <mergeCell ref="D36:F36"/>
    <mergeCell ref="G36:I3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68"/>
  <sheetViews>
    <sheetView topLeftCell="D45" zoomScale="110" zoomScaleNormal="110" workbookViewId="0">
      <selection activeCell="R66" sqref="R66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Look Up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491" t="str">
        <f>SUMMARY!A10</f>
        <v>Creative &amp; Production teams and Consultants</v>
      </c>
      <c r="D5" s="492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57" t="s">
        <v>28</v>
      </c>
      <c r="H6" s="458"/>
      <c r="I6" s="459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88</v>
      </c>
      <c r="C8" s="313"/>
      <c r="D8" s="293">
        <f>SUM(D9:D13)</f>
        <v>97200</v>
      </c>
      <c r="E8" s="293">
        <f t="shared" ref="E8:I8" si="0">SUM(E9:E13)</f>
        <v>97200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89</v>
      </c>
      <c r="C9" s="237" t="s">
        <v>368</v>
      </c>
      <c r="D9" s="232">
        <v>97200</v>
      </c>
      <c r="E9" s="232">
        <v>97200</v>
      </c>
      <c r="F9" s="347"/>
      <c r="G9" s="249"/>
      <c r="H9" s="249"/>
      <c r="I9" s="253"/>
      <c r="J9" s="9">
        <v>15200</v>
      </c>
      <c r="K9" s="10"/>
      <c r="L9" s="10">
        <v>24200</v>
      </c>
      <c r="M9" s="11"/>
      <c r="N9" s="9"/>
      <c r="O9" s="10"/>
      <c r="P9" s="10"/>
      <c r="Q9" s="11">
        <v>53000</v>
      </c>
      <c r="R9" s="9">
        <v>5000</v>
      </c>
      <c r="S9" s="10"/>
    </row>
    <row r="10" spans="1:19" s="4" customFormat="1" ht="15" customHeight="1" x14ac:dyDescent="0.2">
      <c r="A10" s="259"/>
      <c r="B10" s="258" t="s">
        <v>90</v>
      </c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91</v>
      </c>
      <c r="C11" s="237"/>
      <c r="D11" s="8"/>
      <c r="E11" s="8"/>
      <c r="F11" s="348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259"/>
      <c r="B12" s="258" t="s">
        <v>92</v>
      </c>
      <c r="C12" s="237"/>
      <c r="D12" s="8"/>
      <c r="E12" s="8"/>
      <c r="F12" s="348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300"/>
      <c r="B13" s="301"/>
      <c r="C13" s="306"/>
      <c r="D13" s="18"/>
      <c r="E13" s="18"/>
      <c r="F13" s="349"/>
      <c r="G13" s="251"/>
      <c r="H13" s="251"/>
      <c r="I13" s="256"/>
      <c r="J13" s="324"/>
      <c r="K13" s="16"/>
      <c r="L13" s="16"/>
      <c r="M13" s="17"/>
      <c r="N13" s="324"/>
      <c r="O13" s="16"/>
      <c r="P13" s="16"/>
      <c r="Q13" s="17"/>
      <c r="R13" s="324"/>
      <c r="S13" s="16"/>
    </row>
    <row r="14" spans="1:19" s="50" customFormat="1" ht="15" customHeight="1" x14ac:dyDescent="0.2">
      <c r="A14" s="289"/>
      <c r="B14" s="287" t="s">
        <v>93</v>
      </c>
      <c r="C14" s="315"/>
      <c r="D14" s="296">
        <f>SUM(D15:D27)</f>
        <v>0</v>
      </c>
      <c r="E14" s="296">
        <f t="shared" ref="E14:I14" si="1">SUM(E15:E27)</f>
        <v>0</v>
      </c>
      <c r="F14" s="296">
        <f t="shared" si="1"/>
        <v>0</v>
      </c>
      <c r="G14" s="296">
        <f t="shared" si="1"/>
        <v>0</v>
      </c>
      <c r="H14" s="296">
        <f t="shared" si="1"/>
        <v>0</v>
      </c>
      <c r="I14" s="296">
        <f t="shared" si="1"/>
        <v>0</v>
      </c>
      <c r="J14" s="414"/>
      <c r="K14" s="415"/>
      <c r="L14" s="415"/>
      <c r="M14" s="416"/>
      <c r="N14" s="414"/>
      <c r="O14" s="415"/>
      <c r="P14" s="415"/>
      <c r="Q14" s="416"/>
      <c r="R14" s="414"/>
      <c r="S14" s="415"/>
    </row>
    <row r="15" spans="1:19" s="4" customFormat="1" ht="15" customHeight="1" x14ac:dyDescent="0.2">
      <c r="A15" s="259"/>
      <c r="B15" s="258" t="s">
        <v>94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95</v>
      </c>
      <c r="C16" s="237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96</v>
      </c>
      <c r="C17" s="237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97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103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134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135</v>
      </c>
      <c r="C21" s="237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258" t="s">
        <v>98</v>
      </c>
      <c r="C22" s="237"/>
      <c r="D22" s="8"/>
      <c r="E22" s="8"/>
      <c r="F22" s="348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59"/>
      <c r="B23" s="258" t="s">
        <v>99</v>
      </c>
      <c r="C23" s="237"/>
      <c r="D23" s="8"/>
      <c r="E23" s="8"/>
      <c r="F23" s="348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59"/>
      <c r="B24" s="258" t="s">
        <v>100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101</v>
      </c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102</v>
      </c>
      <c r="C26" s="238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thickBot="1" x14ac:dyDescent="0.25">
      <c r="A27" s="305"/>
      <c r="B27" s="301"/>
      <c r="C27" s="314"/>
      <c r="D27" s="18"/>
      <c r="E27" s="18"/>
      <c r="F27" s="349"/>
      <c r="G27" s="251"/>
      <c r="H27" s="251"/>
      <c r="I27" s="256"/>
      <c r="J27" s="324"/>
      <c r="K27" s="16"/>
      <c r="L27" s="16"/>
      <c r="M27" s="17"/>
      <c r="N27" s="324"/>
      <c r="O27" s="16"/>
      <c r="P27" s="16"/>
      <c r="Q27" s="17"/>
      <c r="R27" s="324"/>
      <c r="S27" s="16"/>
    </row>
    <row r="28" spans="1:19" s="50" customFormat="1" ht="15" customHeight="1" x14ac:dyDescent="0.2">
      <c r="A28" s="289"/>
      <c r="B28" s="287" t="s">
        <v>104</v>
      </c>
      <c r="C28" s="317"/>
      <c r="D28" s="296">
        <f>SUM(D29:D33)</f>
        <v>0</v>
      </c>
      <c r="E28" s="296">
        <f t="shared" ref="E28:I28" si="2">SUM(E29:E33)</f>
        <v>0</v>
      </c>
      <c r="F28" s="296">
        <f t="shared" si="2"/>
        <v>0</v>
      </c>
      <c r="G28" s="296">
        <f t="shared" si="2"/>
        <v>0</v>
      </c>
      <c r="H28" s="296">
        <f t="shared" si="2"/>
        <v>0</v>
      </c>
      <c r="I28" s="296">
        <f t="shared" si="2"/>
        <v>0</v>
      </c>
      <c r="J28" s="414"/>
      <c r="K28" s="415"/>
      <c r="L28" s="415"/>
      <c r="M28" s="416"/>
      <c r="N28" s="414"/>
      <c r="O28" s="415"/>
      <c r="P28" s="415"/>
      <c r="Q28" s="416"/>
      <c r="R28" s="414"/>
      <c r="S28" s="415"/>
    </row>
    <row r="29" spans="1:19" s="4" customFormat="1" ht="15" customHeight="1" x14ac:dyDescent="0.2">
      <c r="A29" s="260"/>
      <c r="B29" s="258" t="s">
        <v>105</v>
      </c>
      <c r="C29" s="238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258" t="s">
        <v>106</v>
      </c>
      <c r="C30" s="238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59"/>
      <c r="B31" s="258" t="s">
        <v>107</v>
      </c>
      <c r="C31" s="237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60"/>
      <c r="B32" s="258" t="s">
        <v>108</v>
      </c>
      <c r="C32" s="238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19" s="4" customFormat="1" ht="15" customHeight="1" thickBot="1" x14ac:dyDescent="0.25">
      <c r="A33" s="305"/>
      <c r="B33" s="301"/>
      <c r="C33" s="314"/>
      <c r="D33" s="18"/>
      <c r="E33" s="18"/>
      <c r="F33" s="349"/>
      <c r="G33" s="251"/>
      <c r="H33" s="251"/>
      <c r="I33" s="256"/>
      <c r="J33" s="324"/>
      <c r="K33" s="16"/>
      <c r="L33" s="16"/>
      <c r="M33" s="17"/>
      <c r="N33" s="324"/>
      <c r="O33" s="16"/>
      <c r="P33" s="16"/>
      <c r="Q33" s="17"/>
      <c r="R33" s="324"/>
      <c r="S33" s="16"/>
    </row>
    <row r="34" spans="1:19" s="50" customFormat="1" ht="15" customHeight="1" x14ac:dyDescent="0.2">
      <c r="A34" s="289"/>
      <c r="B34" s="287" t="s">
        <v>110</v>
      </c>
      <c r="C34" s="317"/>
      <c r="D34" s="296">
        <f>SUM(D35:D40)</f>
        <v>0</v>
      </c>
      <c r="E34" s="296">
        <f t="shared" ref="E34:I34" si="3">SUM(E35:E40)</f>
        <v>0</v>
      </c>
      <c r="F34" s="296">
        <f t="shared" si="3"/>
        <v>0</v>
      </c>
      <c r="G34" s="296">
        <f t="shared" si="3"/>
        <v>0</v>
      </c>
      <c r="H34" s="296">
        <f t="shared" si="3"/>
        <v>0</v>
      </c>
      <c r="I34" s="296">
        <f t="shared" si="3"/>
        <v>0</v>
      </c>
      <c r="J34" s="414"/>
      <c r="K34" s="415"/>
      <c r="L34" s="415"/>
      <c r="M34" s="416"/>
      <c r="N34" s="414"/>
      <c r="O34" s="415"/>
      <c r="P34" s="415"/>
      <c r="Q34" s="416"/>
      <c r="R34" s="414"/>
      <c r="S34" s="415"/>
    </row>
    <row r="35" spans="1:19" s="4" customFormat="1" ht="15" customHeight="1" x14ac:dyDescent="0.2">
      <c r="A35" s="260"/>
      <c r="B35" s="258" t="s">
        <v>111</v>
      </c>
      <c r="C35" s="238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19" s="4" customFormat="1" ht="15" customHeight="1" x14ac:dyDescent="0.2">
      <c r="A36" s="260"/>
      <c r="B36" s="258" t="s">
        <v>112</v>
      </c>
      <c r="C36" s="238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19" s="4" customFormat="1" ht="15" customHeight="1" x14ac:dyDescent="0.2">
      <c r="A37" s="259"/>
      <c r="B37" s="258" t="s">
        <v>113</v>
      </c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19" s="4" customFormat="1" ht="15" customHeight="1" x14ac:dyDescent="0.2">
      <c r="A38" s="259"/>
      <c r="B38" s="258" t="s">
        <v>114</v>
      </c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19" s="4" customFormat="1" ht="15" customHeight="1" x14ac:dyDescent="0.2">
      <c r="A39" s="259"/>
      <c r="B39" s="258" t="s">
        <v>115</v>
      </c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19" s="4" customFormat="1" ht="15" customHeight="1" thickBot="1" x14ac:dyDescent="0.25">
      <c r="A40" s="300"/>
      <c r="B40" s="301"/>
      <c r="C40" s="306"/>
      <c r="D40" s="18"/>
      <c r="E40" s="18"/>
      <c r="F40" s="349"/>
      <c r="G40" s="251"/>
      <c r="H40" s="251"/>
      <c r="I40" s="256"/>
      <c r="J40" s="324"/>
      <c r="K40" s="16"/>
      <c r="L40" s="16"/>
      <c r="M40" s="17"/>
      <c r="N40" s="324"/>
      <c r="O40" s="16"/>
      <c r="P40" s="16"/>
      <c r="Q40" s="17"/>
      <c r="R40" s="324"/>
      <c r="S40" s="16"/>
    </row>
    <row r="41" spans="1:19" s="50" customFormat="1" ht="15" customHeight="1" x14ac:dyDescent="0.2">
      <c r="A41" s="289"/>
      <c r="B41" s="287" t="s">
        <v>116</v>
      </c>
      <c r="C41" s="317"/>
      <c r="D41" s="296">
        <f>SUM(D42:D56)</f>
        <v>0</v>
      </c>
      <c r="E41" s="296">
        <f t="shared" ref="E41:I41" si="4">SUM(E42:E56)</f>
        <v>0</v>
      </c>
      <c r="F41" s="296">
        <f t="shared" si="4"/>
        <v>0</v>
      </c>
      <c r="G41" s="296">
        <f t="shared" si="4"/>
        <v>0</v>
      </c>
      <c r="H41" s="296">
        <f t="shared" si="4"/>
        <v>0</v>
      </c>
      <c r="I41" s="296">
        <f t="shared" si="4"/>
        <v>0</v>
      </c>
      <c r="J41" s="414"/>
      <c r="K41" s="415"/>
      <c r="L41" s="415"/>
      <c r="M41" s="416"/>
      <c r="N41" s="414"/>
      <c r="O41" s="415"/>
      <c r="P41" s="415"/>
      <c r="Q41" s="416"/>
      <c r="R41" s="414"/>
      <c r="S41" s="415"/>
    </row>
    <row r="42" spans="1:19" s="4" customFormat="1" ht="15" customHeight="1" x14ac:dyDescent="0.2">
      <c r="A42" s="259"/>
      <c r="B42" s="258" t="s">
        <v>117</v>
      </c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19" s="4" customFormat="1" ht="15" customHeight="1" x14ac:dyDescent="0.2">
      <c r="A43" s="259"/>
      <c r="B43" s="258" t="s">
        <v>118</v>
      </c>
      <c r="C43" s="237"/>
      <c r="D43" s="8"/>
      <c r="E43" s="8"/>
      <c r="F43" s="348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19" s="4" customFormat="1" ht="15" customHeight="1" x14ac:dyDescent="0.2">
      <c r="A44" s="259"/>
      <c r="B44" s="258" t="s">
        <v>119</v>
      </c>
      <c r="C44" s="237"/>
      <c r="D44" s="8"/>
      <c r="E44" s="8"/>
      <c r="F44" s="348"/>
      <c r="G44" s="250"/>
      <c r="H44" s="250"/>
      <c r="I44" s="254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19" s="4" customFormat="1" ht="15" customHeight="1" x14ac:dyDescent="0.2">
      <c r="A45" s="259"/>
      <c r="B45" s="258" t="s">
        <v>120</v>
      </c>
      <c r="C45" s="237"/>
      <c r="D45" s="8"/>
      <c r="E45" s="8"/>
      <c r="F45" s="348"/>
      <c r="G45" s="250"/>
      <c r="H45" s="250"/>
      <c r="I45" s="254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19" s="4" customFormat="1" ht="15" customHeight="1" x14ac:dyDescent="0.2">
      <c r="A46" s="259"/>
      <c r="B46" s="258" t="s">
        <v>174</v>
      </c>
      <c r="C46" s="237"/>
      <c r="D46" s="8"/>
      <c r="E46" s="8"/>
      <c r="F46" s="348"/>
      <c r="G46" s="250"/>
      <c r="H46" s="250"/>
      <c r="I46" s="254"/>
      <c r="J46" s="12"/>
      <c r="K46" s="13"/>
      <c r="L46" s="13"/>
      <c r="M46" s="14"/>
      <c r="N46" s="12"/>
      <c r="O46" s="13"/>
      <c r="P46" s="13"/>
      <c r="Q46" s="14"/>
      <c r="R46" s="12"/>
      <c r="S46" s="13"/>
    </row>
    <row r="47" spans="1:19" s="4" customFormat="1" ht="15" customHeight="1" x14ac:dyDescent="0.2">
      <c r="A47" s="259"/>
      <c r="B47" s="258" t="s">
        <v>121</v>
      </c>
      <c r="C47" s="237"/>
      <c r="D47" s="8"/>
      <c r="E47" s="8"/>
      <c r="F47" s="348"/>
      <c r="G47" s="250"/>
      <c r="H47" s="250"/>
      <c r="I47" s="254"/>
      <c r="J47" s="12"/>
      <c r="K47" s="13"/>
      <c r="L47" s="13"/>
      <c r="M47" s="14"/>
      <c r="N47" s="12"/>
      <c r="O47" s="13"/>
      <c r="P47" s="13"/>
      <c r="Q47" s="14"/>
      <c r="R47" s="12"/>
      <c r="S47" s="13"/>
    </row>
    <row r="48" spans="1:19" s="4" customFormat="1" ht="15" customHeight="1" x14ac:dyDescent="0.2">
      <c r="A48" s="259"/>
      <c r="B48" s="258" t="s">
        <v>122</v>
      </c>
      <c r="C48" s="237"/>
      <c r="D48" s="8"/>
      <c r="E48" s="8"/>
      <c r="F48" s="348"/>
      <c r="G48" s="250"/>
      <c r="H48" s="250"/>
      <c r="I48" s="254"/>
      <c r="J48" s="12"/>
      <c r="K48" s="13"/>
      <c r="L48" s="13"/>
      <c r="M48" s="14"/>
      <c r="N48" s="12"/>
      <c r="O48" s="13"/>
      <c r="P48" s="13"/>
      <c r="Q48" s="14"/>
      <c r="R48" s="12"/>
      <c r="S48" s="13"/>
    </row>
    <row r="49" spans="1:19" s="4" customFormat="1" ht="15" customHeight="1" x14ac:dyDescent="0.2">
      <c r="A49" s="259"/>
      <c r="B49" s="258" t="s">
        <v>123</v>
      </c>
      <c r="C49" s="237"/>
      <c r="D49" s="8"/>
      <c r="E49" s="8"/>
      <c r="F49" s="348"/>
      <c r="G49" s="250"/>
      <c r="H49" s="250"/>
      <c r="I49" s="254"/>
      <c r="J49" s="12"/>
      <c r="K49" s="13"/>
      <c r="L49" s="13"/>
      <c r="M49" s="14"/>
      <c r="N49" s="12"/>
      <c r="O49" s="13"/>
      <c r="P49" s="13"/>
      <c r="Q49" s="14"/>
      <c r="R49" s="12"/>
      <c r="S49" s="13"/>
    </row>
    <row r="50" spans="1:19" s="4" customFormat="1" ht="15" customHeight="1" x14ac:dyDescent="0.2">
      <c r="A50" s="259"/>
      <c r="B50" s="258" t="s">
        <v>124</v>
      </c>
      <c r="C50" s="237"/>
      <c r="D50" s="8"/>
      <c r="E50" s="8"/>
      <c r="F50" s="348"/>
      <c r="G50" s="250"/>
      <c r="H50" s="250"/>
      <c r="I50" s="254"/>
      <c r="J50" s="12"/>
      <c r="K50" s="13"/>
      <c r="L50" s="13"/>
      <c r="M50" s="14"/>
      <c r="N50" s="12"/>
      <c r="O50" s="13"/>
      <c r="P50" s="13"/>
      <c r="Q50" s="14"/>
      <c r="R50" s="12"/>
      <c r="S50" s="13"/>
    </row>
    <row r="51" spans="1:19" s="4" customFormat="1" ht="15" customHeight="1" x14ac:dyDescent="0.2">
      <c r="A51" s="259"/>
      <c r="B51" s="258" t="s">
        <v>125</v>
      </c>
      <c r="C51" s="237"/>
      <c r="D51" s="8"/>
      <c r="E51" s="8"/>
      <c r="F51" s="348"/>
      <c r="G51" s="250"/>
      <c r="H51" s="250"/>
      <c r="I51" s="254"/>
      <c r="J51" s="12"/>
      <c r="K51" s="13"/>
      <c r="L51" s="13"/>
      <c r="M51" s="14"/>
      <c r="N51" s="12"/>
      <c r="O51" s="13"/>
      <c r="P51" s="13"/>
      <c r="Q51" s="14"/>
      <c r="R51" s="12"/>
      <c r="S51" s="13"/>
    </row>
    <row r="52" spans="1:19" s="4" customFormat="1" ht="15" customHeight="1" x14ac:dyDescent="0.2">
      <c r="A52" s="259"/>
      <c r="B52" s="258" t="s">
        <v>126</v>
      </c>
      <c r="C52" s="237"/>
      <c r="D52" s="8"/>
      <c r="E52" s="8"/>
      <c r="F52" s="348"/>
      <c r="G52" s="250"/>
      <c r="H52" s="250"/>
      <c r="I52" s="254"/>
      <c r="J52" s="12"/>
      <c r="K52" s="13"/>
      <c r="L52" s="13"/>
      <c r="M52" s="14"/>
      <c r="N52" s="12"/>
      <c r="O52" s="13"/>
      <c r="P52" s="13"/>
      <c r="Q52" s="14"/>
      <c r="R52" s="12"/>
      <c r="S52" s="13"/>
    </row>
    <row r="53" spans="1:19" s="4" customFormat="1" ht="15" customHeight="1" x14ac:dyDescent="0.2">
      <c r="A53" s="320"/>
      <c r="B53" s="321" t="s">
        <v>127</v>
      </c>
      <c r="C53" s="322"/>
      <c r="D53" s="323"/>
      <c r="E53" s="323"/>
      <c r="F53" s="353"/>
      <c r="G53" s="255"/>
      <c r="H53" s="255"/>
      <c r="I53" s="290"/>
      <c r="J53" s="324"/>
      <c r="K53" s="16"/>
      <c r="L53" s="16"/>
      <c r="M53" s="17"/>
      <c r="N53" s="324"/>
      <c r="O53" s="16"/>
      <c r="P53" s="16"/>
      <c r="Q53" s="17"/>
      <c r="R53" s="324"/>
      <c r="S53" s="16"/>
    </row>
    <row r="54" spans="1:19" s="4" customFormat="1" ht="15" customHeight="1" x14ac:dyDescent="0.2">
      <c r="A54" s="320"/>
      <c r="B54" s="321" t="s">
        <v>133</v>
      </c>
      <c r="C54" s="322"/>
      <c r="D54" s="323"/>
      <c r="E54" s="323"/>
      <c r="F54" s="353"/>
      <c r="G54" s="255"/>
      <c r="H54" s="255"/>
      <c r="I54" s="290"/>
      <c r="J54" s="324"/>
      <c r="K54" s="16"/>
      <c r="L54" s="16"/>
      <c r="M54" s="17"/>
      <c r="N54" s="324"/>
      <c r="O54" s="16"/>
      <c r="P54" s="16"/>
      <c r="Q54" s="17"/>
      <c r="R54" s="324"/>
      <c r="S54" s="16"/>
    </row>
    <row r="55" spans="1:19" s="4" customFormat="1" ht="15" customHeight="1" x14ac:dyDescent="0.2">
      <c r="A55" s="320"/>
      <c r="B55" s="321"/>
      <c r="C55" s="322"/>
      <c r="D55" s="323"/>
      <c r="E55" s="323"/>
      <c r="F55" s="353"/>
      <c r="G55" s="255"/>
      <c r="H55" s="255"/>
      <c r="I55" s="290"/>
      <c r="J55" s="324"/>
      <c r="K55" s="16"/>
      <c r="L55" s="16"/>
      <c r="M55" s="17"/>
      <c r="N55" s="324"/>
      <c r="O55" s="16"/>
      <c r="P55" s="16"/>
      <c r="Q55" s="17"/>
      <c r="R55" s="324"/>
      <c r="S55" s="16"/>
    </row>
    <row r="56" spans="1:19" s="4" customFormat="1" ht="15" customHeight="1" thickBot="1" x14ac:dyDescent="0.25">
      <c r="A56" s="300"/>
      <c r="B56" s="301"/>
      <c r="C56" s="306"/>
      <c r="D56" s="18"/>
      <c r="E56" s="18"/>
      <c r="F56" s="349"/>
      <c r="G56" s="251"/>
      <c r="H56" s="251"/>
      <c r="I56" s="256"/>
      <c r="J56" s="324"/>
      <c r="K56" s="16"/>
      <c r="L56" s="16"/>
      <c r="M56" s="17"/>
      <c r="N56" s="324"/>
      <c r="O56" s="16"/>
      <c r="P56" s="16"/>
      <c r="Q56" s="17"/>
      <c r="R56" s="324"/>
      <c r="S56" s="16"/>
    </row>
    <row r="57" spans="1:19" s="50" customFormat="1" ht="15" customHeight="1" x14ac:dyDescent="0.2">
      <c r="A57" s="330"/>
      <c r="B57" s="331" t="s">
        <v>128</v>
      </c>
      <c r="C57" s="332"/>
      <c r="D57" s="333">
        <f>SUM(D58:D63)</f>
        <v>0</v>
      </c>
      <c r="E57" s="333">
        <f t="shared" ref="E57:I57" si="5">SUM(E58:E63)</f>
        <v>0</v>
      </c>
      <c r="F57" s="333">
        <f t="shared" si="5"/>
        <v>0</v>
      </c>
      <c r="G57" s="333">
        <f t="shared" si="5"/>
        <v>0</v>
      </c>
      <c r="H57" s="333">
        <f t="shared" si="5"/>
        <v>0</v>
      </c>
      <c r="I57" s="333">
        <f t="shared" si="5"/>
        <v>0</v>
      </c>
      <c r="J57" s="414"/>
      <c r="K57" s="415"/>
      <c r="L57" s="415"/>
      <c r="M57" s="416"/>
      <c r="N57" s="414"/>
      <c r="O57" s="415"/>
      <c r="P57" s="415"/>
      <c r="Q57" s="416"/>
      <c r="R57" s="414"/>
      <c r="S57" s="415"/>
    </row>
    <row r="58" spans="1:19" s="4" customFormat="1" ht="15" customHeight="1" x14ac:dyDescent="0.2">
      <c r="A58" s="320"/>
      <c r="B58" s="321" t="s">
        <v>111</v>
      </c>
      <c r="C58" s="322"/>
      <c r="D58" s="323"/>
      <c r="E58" s="323"/>
      <c r="F58" s="353"/>
      <c r="G58" s="255"/>
      <c r="H58" s="255"/>
      <c r="I58" s="290"/>
      <c r="J58" s="324"/>
      <c r="K58" s="16"/>
      <c r="L58" s="16"/>
      <c r="M58" s="17"/>
      <c r="N58" s="324"/>
      <c r="O58" s="16"/>
      <c r="P58" s="16"/>
      <c r="Q58" s="17"/>
      <c r="R58" s="324"/>
      <c r="S58" s="16"/>
    </row>
    <row r="59" spans="1:19" s="4" customFormat="1" ht="15" customHeight="1" x14ac:dyDescent="0.2">
      <c r="A59" s="320"/>
      <c r="B59" s="321" t="s">
        <v>129</v>
      </c>
      <c r="C59" s="322"/>
      <c r="D59" s="323"/>
      <c r="E59" s="323"/>
      <c r="F59" s="353"/>
      <c r="G59" s="255"/>
      <c r="H59" s="255"/>
      <c r="I59" s="290"/>
      <c r="J59" s="324"/>
      <c r="K59" s="16"/>
      <c r="L59" s="16"/>
      <c r="M59" s="17"/>
      <c r="N59" s="324"/>
      <c r="O59" s="16"/>
      <c r="P59" s="16"/>
      <c r="Q59" s="17"/>
      <c r="R59" s="324"/>
      <c r="S59" s="16"/>
    </row>
    <row r="60" spans="1:19" s="4" customFormat="1" ht="15" customHeight="1" x14ac:dyDescent="0.2">
      <c r="A60" s="320"/>
      <c r="B60" s="321" t="s">
        <v>130</v>
      </c>
      <c r="C60" s="322"/>
      <c r="D60" s="323"/>
      <c r="E60" s="323"/>
      <c r="F60" s="353"/>
      <c r="G60" s="255"/>
      <c r="H60" s="255"/>
      <c r="I60" s="290"/>
      <c r="J60" s="324"/>
      <c r="K60" s="16"/>
      <c r="L60" s="16"/>
      <c r="M60" s="17"/>
      <c r="N60" s="324"/>
      <c r="O60" s="16"/>
      <c r="P60" s="16"/>
      <c r="Q60" s="17"/>
      <c r="R60" s="324"/>
      <c r="S60" s="16"/>
    </row>
    <row r="61" spans="1:19" s="4" customFormat="1" ht="15" customHeight="1" x14ac:dyDescent="0.2">
      <c r="A61" s="320"/>
      <c r="B61" s="321" t="s">
        <v>131</v>
      </c>
      <c r="C61" s="322"/>
      <c r="D61" s="323"/>
      <c r="E61" s="323"/>
      <c r="F61" s="353"/>
      <c r="G61" s="255"/>
      <c r="H61" s="255"/>
      <c r="I61" s="290"/>
      <c r="J61" s="324"/>
      <c r="K61" s="16"/>
      <c r="L61" s="16"/>
      <c r="M61" s="17"/>
      <c r="N61" s="324"/>
      <c r="O61" s="16"/>
      <c r="P61" s="16"/>
      <c r="Q61" s="17"/>
      <c r="R61" s="324"/>
      <c r="S61" s="16"/>
    </row>
    <row r="62" spans="1:19" s="4" customFormat="1" ht="15" customHeight="1" x14ac:dyDescent="0.2">
      <c r="A62" s="320"/>
      <c r="B62" s="321" t="s">
        <v>132</v>
      </c>
      <c r="C62" s="322"/>
      <c r="D62" s="323"/>
      <c r="E62" s="323"/>
      <c r="F62" s="353"/>
      <c r="G62" s="255"/>
      <c r="H62" s="255"/>
      <c r="I62" s="290"/>
      <c r="J62" s="324"/>
      <c r="K62" s="16"/>
      <c r="L62" s="16"/>
      <c r="M62" s="17"/>
      <c r="N62" s="324"/>
      <c r="O62" s="16"/>
      <c r="P62" s="16"/>
      <c r="Q62" s="17"/>
      <c r="R62" s="324"/>
      <c r="S62" s="16"/>
    </row>
    <row r="63" spans="1:19" s="4" customFormat="1" ht="15" customHeight="1" thickBot="1" x14ac:dyDescent="0.25">
      <c r="A63" s="300"/>
      <c r="B63" s="301"/>
      <c r="C63" s="306"/>
      <c r="D63" s="18"/>
      <c r="E63" s="18"/>
      <c r="F63" s="349"/>
      <c r="G63" s="251"/>
      <c r="H63" s="251"/>
      <c r="I63" s="256"/>
      <c r="J63" s="324"/>
      <c r="K63" s="16"/>
      <c r="L63" s="16"/>
      <c r="M63" s="17"/>
      <c r="N63" s="324"/>
      <c r="O63" s="16"/>
      <c r="P63" s="16"/>
      <c r="Q63" s="17"/>
      <c r="R63" s="324"/>
      <c r="S63" s="16"/>
    </row>
    <row r="64" spans="1:19" s="4" customFormat="1" ht="15" customHeight="1" x14ac:dyDescent="0.2">
      <c r="A64" s="263"/>
      <c r="B64" s="325"/>
      <c r="C64" s="326"/>
      <c r="D64" s="327"/>
      <c r="E64" s="327"/>
      <c r="F64" s="351"/>
      <c r="G64" s="328"/>
      <c r="H64" s="328"/>
      <c r="I64" s="329"/>
      <c r="J64" s="417"/>
      <c r="K64" s="418"/>
      <c r="L64" s="418"/>
      <c r="M64" s="419"/>
      <c r="N64" s="417"/>
      <c r="O64" s="418"/>
      <c r="P64" s="418"/>
      <c r="Q64" s="419"/>
      <c r="R64" s="417"/>
      <c r="S64" s="418"/>
    </row>
    <row r="65" spans="1:20" s="4" customFormat="1" ht="15" customHeight="1" x14ac:dyDescent="0.2">
      <c r="A65" s="320"/>
      <c r="B65" s="321"/>
      <c r="C65" s="322"/>
      <c r="D65" s="323"/>
      <c r="E65" s="323"/>
      <c r="F65" s="353"/>
      <c r="G65" s="255"/>
      <c r="H65" s="255"/>
      <c r="I65" s="290"/>
      <c r="J65" s="324"/>
      <c r="K65" s="16"/>
      <c r="L65" s="16"/>
      <c r="M65" s="17"/>
      <c r="N65" s="324"/>
      <c r="O65" s="16"/>
      <c r="P65" s="16"/>
      <c r="Q65" s="17"/>
      <c r="R65" s="324"/>
      <c r="S65" s="16"/>
    </row>
    <row r="66" spans="1:20" s="218" customFormat="1" ht="15.75" thickBot="1" x14ac:dyDescent="0.3">
      <c r="A66" s="261"/>
      <c r="B66" s="233"/>
      <c r="C66" s="246"/>
      <c r="D66" s="18"/>
      <c r="E66" s="18"/>
      <c r="F66" s="353"/>
      <c r="G66" s="255"/>
      <c r="H66" s="251"/>
      <c r="I66" s="256"/>
      <c r="J66" s="15"/>
      <c r="K66" s="16"/>
      <c r="L66" s="16"/>
      <c r="M66" s="17"/>
      <c r="N66" s="15"/>
      <c r="O66" s="16"/>
      <c r="P66" s="16"/>
      <c r="Q66" s="17"/>
      <c r="R66" s="15"/>
      <c r="S66" s="16"/>
      <c r="T66" s="4"/>
    </row>
    <row r="67" spans="1:20" s="3" customFormat="1" ht="22.5" customHeight="1" thickBot="1" x14ac:dyDescent="0.3">
      <c r="A67" s="38"/>
      <c r="B67" s="38"/>
      <c r="C67" s="239"/>
      <c r="D67" s="39">
        <f>SUM(D8,D14,D28,D34,D41,D57)</f>
        <v>97200</v>
      </c>
      <c r="E67" s="39">
        <f t="shared" ref="E67:I67" si="6">SUM(E8,E14,E28,E34,E41,E57)</f>
        <v>97200</v>
      </c>
      <c r="F67" s="404">
        <f t="shared" si="6"/>
        <v>0</v>
      </c>
      <c r="G67" s="252">
        <f t="shared" si="6"/>
        <v>0</v>
      </c>
      <c r="H67" s="252">
        <f t="shared" si="6"/>
        <v>0</v>
      </c>
      <c r="I67" s="252">
        <f t="shared" si="6"/>
        <v>0</v>
      </c>
      <c r="J67" s="43">
        <f t="shared" ref="J67:S67" si="7">SUM(J8:J66)</f>
        <v>15200</v>
      </c>
      <c r="K67" s="44">
        <f t="shared" si="7"/>
        <v>0</v>
      </c>
      <c r="L67" s="44">
        <f t="shared" si="7"/>
        <v>24200</v>
      </c>
      <c r="M67" s="44">
        <f t="shared" si="7"/>
        <v>0</v>
      </c>
      <c r="N67" s="44">
        <f t="shared" si="7"/>
        <v>0</v>
      </c>
      <c r="O67" s="44">
        <f t="shared" si="7"/>
        <v>0</v>
      </c>
      <c r="P67" s="44">
        <f t="shared" si="7"/>
        <v>0</v>
      </c>
      <c r="Q67" s="44">
        <f t="shared" si="7"/>
        <v>53000</v>
      </c>
      <c r="R67" s="44">
        <f t="shared" si="7"/>
        <v>5000</v>
      </c>
      <c r="S67" s="44">
        <f t="shared" si="7"/>
        <v>0</v>
      </c>
      <c r="T67" s="5"/>
    </row>
    <row r="68" spans="1:20" x14ac:dyDescent="0.25">
      <c r="A68" s="19"/>
      <c r="B68" s="19"/>
      <c r="C68" s="234"/>
      <c r="D68" s="478" t="s">
        <v>27</v>
      </c>
      <c r="E68" s="478"/>
      <c r="F68" s="478"/>
      <c r="G68" s="479" t="s">
        <v>28</v>
      </c>
      <c r="H68" s="480"/>
      <c r="I68" s="481"/>
      <c r="J68" s="45"/>
      <c r="K68" s="46"/>
      <c r="L68" s="46"/>
      <c r="M68" s="46"/>
      <c r="N68" s="46"/>
      <c r="O68" s="46"/>
      <c r="P68" s="46"/>
      <c r="Q68" s="46"/>
      <c r="R68" s="46"/>
      <c r="S68" s="46"/>
    </row>
  </sheetData>
  <sheetProtection password="F985" sheet="1" objects="1" scenarios="1" insertRows="0" deleteRows="0" selectLockedCells="1"/>
  <mergeCells count="10">
    <mergeCell ref="D68:F68"/>
    <mergeCell ref="G68:I68"/>
    <mergeCell ref="J3:S3"/>
    <mergeCell ref="J5:S5"/>
    <mergeCell ref="D6:F6"/>
    <mergeCell ref="G6:I6"/>
    <mergeCell ref="J6:M6"/>
    <mergeCell ref="N6:Q6"/>
    <mergeCell ref="R6:S6"/>
    <mergeCell ref="C5:D5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2"/>
  <sheetViews>
    <sheetView view="pageLayout" topLeftCell="A4" zoomScaleNormal="60" workbookViewId="0">
      <selection activeCell="E10" sqref="E10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Look Up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7"/>
      <c r="K4" s="228"/>
      <c r="L4" s="228"/>
      <c r="M4" s="228"/>
      <c r="N4" s="228"/>
      <c r="O4" s="228"/>
      <c r="P4" s="228"/>
      <c r="Q4" s="228"/>
      <c r="R4" s="228"/>
      <c r="S4" s="228"/>
    </row>
    <row r="5" spans="1:19" x14ac:dyDescent="0.25">
      <c r="A5" s="19"/>
      <c r="B5" s="20"/>
      <c r="C5" s="491" t="str">
        <f>SUMMARY!A11</f>
        <v>Performers</v>
      </c>
      <c r="D5" s="492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57" t="s">
        <v>28</v>
      </c>
      <c r="H6" s="458"/>
      <c r="I6" s="459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136</v>
      </c>
      <c r="C8" s="313"/>
      <c r="D8" s="293">
        <f>SUM(D9:D13)</f>
        <v>0</v>
      </c>
      <c r="E8" s="293">
        <f t="shared" ref="E8:I8" si="0">SUM(E9:E13)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139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140</v>
      </c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141</v>
      </c>
      <c r="C11" s="237"/>
      <c r="D11" s="8"/>
      <c r="E11" s="8"/>
      <c r="F11" s="348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259"/>
      <c r="B12" s="258" t="s">
        <v>142</v>
      </c>
      <c r="C12" s="237"/>
      <c r="D12" s="8"/>
      <c r="E12" s="8"/>
      <c r="F12" s="348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300"/>
      <c r="B13" s="301"/>
      <c r="C13" s="306"/>
      <c r="D13" s="18"/>
      <c r="E13" s="18"/>
      <c r="F13" s="349"/>
      <c r="G13" s="251"/>
      <c r="H13" s="251"/>
      <c r="I13" s="256"/>
      <c r="J13" s="324"/>
      <c r="K13" s="16"/>
      <c r="L13" s="16"/>
      <c r="M13" s="17"/>
      <c r="N13" s="324"/>
      <c r="O13" s="16"/>
      <c r="P13" s="16"/>
      <c r="Q13" s="17"/>
      <c r="R13" s="324"/>
      <c r="S13" s="16"/>
    </row>
    <row r="14" spans="1:19" s="50" customFormat="1" ht="15" customHeight="1" x14ac:dyDescent="0.2">
      <c r="A14" s="289"/>
      <c r="B14" s="287" t="s">
        <v>137</v>
      </c>
      <c r="C14" s="315"/>
      <c r="D14" s="296">
        <f t="shared" ref="D14:I14" si="1">SUM(D15:D22)</f>
        <v>0</v>
      </c>
      <c r="E14" s="296">
        <f t="shared" si="1"/>
        <v>0</v>
      </c>
      <c r="F14" s="296">
        <f t="shared" si="1"/>
        <v>0</v>
      </c>
      <c r="G14" s="296">
        <f t="shared" si="1"/>
        <v>0</v>
      </c>
      <c r="H14" s="296">
        <f t="shared" si="1"/>
        <v>0</v>
      </c>
      <c r="I14" s="296">
        <f t="shared" si="1"/>
        <v>0</v>
      </c>
      <c r="J14" s="414"/>
      <c r="K14" s="415"/>
      <c r="L14" s="415"/>
      <c r="M14" s="416"/>
      <c r="N14" s="414"/>
      <c r="O14" s="415"/>
      <c r="P14" s="415"/>
      <c r="Q14" s="416"/>
      <c r="R14" s="414"/>
      <c r="S14" s="415"/>
    </row>
    <row r="15" spans="1:19" s="4" customFormat="1" ht="15" customHeight="1" x14ac:dyDescent="0.2">
      <c r="A15" s="259"/>
      <c r="B15" s="258" t="s">
        <v>139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140</v>
      </c>
      <c r="C16" s="237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141</v>
      </c>
      <c r="C17" s="237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143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146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144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145</v>
      </c>
      <c r="C21" s="237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thickBot="1" x14ac:dyDescent="0.25">
      <c r="A22" s="305"/>
      <c r="B22" s="301"/>
      <c r="C22" s="314"/>
      <c r="D22" s="18"/>
      <c r="E22" s="18"/>
      <c r="F22" s="349"/>
      <c r="G22" s="251"/>
      <c r="H22" s="251"/>
      <c r="I22" s="256"/>
      <c r="J22" s="324"/>
      <c r="K22" s="16"/>
      <c r="L22" s="16"/>
      <c r="M22" s="17"/>
      <c r="N22" s="324"/>
      <c r="O22" s="16"/>
      <c r="P22" s="16"/>
      <c r="Q22" s="17"/>
      <c r="R22" s="324"/>
      <c r="S22" s="16"/>
    </row>
    <row r="23" spans="1:19" s="50" customFormat="1" ht="15" customHeight="1" x14ac:dyDescent="0.2">
      <c r="A23" s="289"/>
      <c r="B23" s="287" t="s">
        <v>138</v>
      </c>
      <c r="C23" s="317"/>
      <c r="D23" s="296">
        <f>SUM(D24:D28)</f>
        <v>0</v>
      </c>
      <c r="E23" s="296">
        <f t="shared" ref="E23:I23" si="2">SUM(E24:E28)</f>
        <v>0</v>
      </c>
      <c r="F23" s="296">
        <f t="shared" si="2"/>
        <v>0</v>
      </c>
      <c r="G23" s="296">
        <f t="shared" si="2"/>
        <v>0</v>
      </c>
      <c r="H23" s="296">
        <f t="shared" si="2"/>
        <v>0</v>
      </c>
      <c r="I23" s="296">
        <f t="shared" si="2"/>
        <v>0</v>
      </c>
      <c r="J23" s="414"/>
      <c r="K23" s="415"/>
      <c r="L23" s="415"/>
      <c r="M23" s="416"/>
      <c r="N23" s="414"/>
      <c r="O23" s="415"/>
      <c r="P23" s="415"/>
      <c r="Q23" s="416"/>
      <c r="R23" s="414"/>
      <c r="S23" s="415"/>
    </row>
    <row r="24" spans="1:19" s="4" customFormat="1" ht="15" customHeight="1" x14ac:dyDescent="0.2">
      <c r="A24" s="260"/>
      <c r="B24" s="258" t="s">
        <v>112</v>
      </c>
      <c r="C24" s="238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60"/>
      <c r="B25" s="258" t="s">
        <v>113</v>
      </c>
      <c r="C25" s="238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59"/>
      <c r="B26" s="258" t="s">
        <v>114</v>
      </c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 t="s">
        <v>115</v>
      </c>
      <c r="C27" s="238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thickBot="1" x14ac:dyDescent="0.25">
      <c r="A28" s="305"/>
      <c r="B28" s="301"/>
      <c r="C28" s="314"/>
      <c r="D28" s="18"/>
      <c r="E28" s="18"/>
      <c r="F28" s="349"/>
      <c r="G28" s="251"/>
      <c r="H28" s="251"/>
      <c r="I28" s="256"/>
      <c r="J28" s="324"/>
      <c r="K28" s="16"/>
      <c r="L28" s="16"/>
      <c r="M28" s="17"/>
      <c r="N28" s="324"/>
      <c r="O28" s="16"/>
      <c r="P28" s="16"/>
      <c r="Q28" s="17"/>
      <c r="R28" s="324"/>
      <c r="S28" s="16"/>
    </row>
    <row r="29" spans="1:19" s="4" customFormat="1" ht="15" customHeight="1" x14ac:dyDescent="0.2">
      <c r="A29" s="266"/>
      <c r="B29" s="318"/>
      <c r="C29" s="319"/>
      <c r="D29" s="334"/>
      <c r="E29" s="334"/>
      <c r="F29" s="350"/>
      <c r="G29" s="249"/>
      <c r="H29" s="249"/>
      <c r="I29" s="253"/>
      <c r="J29" s="417"/>
      <c r="K29" s="418"/>
      <c r="L29" s="418"/>
      <c r="M29" s="419"/>
      <c r="N29" s="417"/>
      <c r="O29" s="418"/>
      <c r="P29" s="418"/>
      <c r="Q29" s="419"/>
      <c r="R29" s="417"/>
      <c r="S29" s="418"/>
    </row>
    <row r="30" spans="1:19" s="4" customFormat="1" ht="15" customHeight="1" x14ac:dyDescent="0.2">
      <c r="A30" s="260"/>
      <c r="B30" s="258"/>
      <c r="C30" s="238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60"/>
      <c r="B31" s="258"/>
      <c r="C31" s="238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/>
      <c r="C32" s="237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59"/>
      <c r="B33" s="258"/>
      <c r="C33" s="237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59"/>
      <c r="B34" s="258"/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59"/>
      <c r="B35" s="258"/>
      <c r="C35" s="237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/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258"/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218" customFormat="1" ht="15.75" thickBot="1" x14ac:dyDescent="0.3">
      <c r="A40" s="261"/>
      <c r="B40" s="233"/>
      <c r="C40" s="246"/>
      <c r="D40" s="18"/>
      <c r="E40" s="18"/>
      <c r="F40" s="353"/>
      <c r="G40" s="255"/>
      <c r="H40" s="251"/>
      <c r="I40" s="256"/>
      <c r="J40" s="15"/>
      <c r="K40" s="16"/>
      <c r="L40" s="16"/>
      <c r="M40" s="17"/>
      <c r="N40" s="15"/>
      <c r="O40" s="16"/>
      <c r="P40" s="16"/>
      <c r="Q40" s="17"/>
      <c r="R40" s="15"/>
      <c r="S40" s="16"/>
      <c r="T40" s="4"/>
    </row>
    <row r="41" spans="1:20" s="3" customFormat="1" ht="22.5" customHeight="1" thickBot="1" x14ac:dyDescent="0.3">
      <c r="A41" s="38"/>
      <c r="B41" s="38"/>
      <c r="C41" s="239"/>
      <c r="D41" s="39">
        <f>SUM(D8,D14,D23)</f>
        <v>0</v>
      </c>
      <c r="E41" s="39">
        <f t="shared" ref="E41:I41" si="3">SUM(E8,E14,E23)</f>
        <v>0</v>
      </c>
      <c r="F41" s="404">
        <f t="shared" si="3"/>
        <v>0</v>
      </c>
      <c r="G41" s="252">
        <f t="shared" si="3"/>
        <v>0</v>
      </c>
      <c r="H41" s="252">
        <f t="shared" si="3"/>
        <v>0</v>
      </c>
      <c r="I41" s="252">
        <f t="shared" si="3"/>
        <v>0</v>
      </c>
      <c r="J41" s="43">
        <f t="shared" ref="J41:S41" si="4">SUM(J8:J40)</f>
        <v>0</v>
      </c>
      <c r="K41" s="44">
        <f t="shared" si="4"/>
        <v>0</v>
      </c>
      <c r="L41" s="44">
        <f t="shared" si="4"/>
        <v>0</v>
      </c>
      <c r="M41" s="44">
        <f t="shared" si="4"/>
        <v>0</v>
      </c>
      <c r="N41" s="44">
        <f t="shared" si="4"/>
        <v>0</v>
      </c>
      <c r="O41" s="44">
        <f t="shared" si="4"/>
        <v>0</v>
      </c>
      <c r="P41" s="44">
        <f t="shared" si="4"/>
        <v>0</v>
      </c>
      <c r="Q41" s="44">
        <f t="shared" si="4"/>
        <v>0</v>
      </c>
      <c r="R41" s="44">
        <f t="shared" si="4"/>
        <v>0</v>
      </c>
      <c r="S41" s="44">
        <f t="shared" si="4"/>
        <v>0</v>
      </c>
      <c r="T41" s="5"/>
    </row>
    <row r="42" spans="1:20" x14ac:dyDescent="0.25">
      <c r="A42" s="19"/>
      <c r="B42" s="19"/>
      <c r="C42" s="234"/>
      <c r="D42" s="478" t="s">
        <v>27</v>
      </c>
      <c r="E42" s="478"/>
      <c r="F42" s="478"/>
      <c r="G42" s="479" t="s">
        <v>28</v>
      </c>
      <c r="H42" s="480"/>
      <c r="I42" s="481"/>
      <c r="J42" s="45"/>
      <c r="K42" s="46"/>
      <c r="L42" s="46"/>
      <c r="M42" s="46"/>
      <c r="N42" s="46"/>
      <c r="O42" s="46"/>
      <c r="P42" s="46"/>
      <c r="Q42" s="46"/>
      <c r="R42" s="46"/>
      <c r="S42" s="46"/>
    </row>
  </sheetData>
  <sheetProtection password="F985" sheet="1" objects="1" scenarios="1" insertRows="0" deleteRows="0" selectLockedCells="1"/>
  <mergeCells count="10">
    <mergeCell ref="D42:F42"/>
    <mergeCell ref="G42:I42"/>
    <mergeCell ref="J3:S3"/>
    <mergeCell ref="C5:D5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8"/>
  <sheetViews>
    <sheetView view="pageLayout" topLeftCell="A7" zoomScaleNormal="60" workbookViewId="0">
      <selection activeCell="E38" sqref="E38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Look Up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SUMMARY!A12</f>
        <v>Rehearsal Costs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57" t="s">
        <v>28</v>
      </c>
      <c r="H6" s="458"/>
      <c r="I6" s="459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151</v>
      </c>
      <c r="C8" s="335"/>
      <c r="D8" s="293">
        <f>SUM(D9:D13)</f>
        <v>0</v>
      </c>
      <c r="E8" s="293">
        <f t="shared" ref="E8:I8" si="0">SUM(E9:E13)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147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152</v>
      </c>
      <c r="C10" s="237"/>
      <c r="D10" s="232"/>
      <c r="E10" s="232"/>
      <c r="F10" s="347"/>
      <c r="G10" s="249"/>
      <c r="H10" s="249"/>
      <c r="I10" s="253"/>
      <c r="J10" s="9"/>
      <c r="K10" s="10"/>
      <c r="L10" s="10"/>
      <c r="M10" s="11"/>
      <c r="N10" s="9"/>
      <c r="O10" s="10"/>
      <c r="P10" s="10"/>
      <c r="Q10" s="11"/>
      <c r="R10" s="9"/>
      <c r="S10" s="10"/>
    </row>
    <row r="11" spans="1:19" s="4" customFormat="1" ht="15" customHeight="1" x14ac:dyDescent="0.2">
      <c r="A11" s="259"/>
      <c r="B11" s="258" t="s">
        <v>153</v>
      </c>
      <c r="C11" s="237"/>
      <c r="D11" s="232"/>
      <c r="E11" s="232"/>
      <c r="F11" s="347"/>
      <c r="G11" s="249"/>
      <c r="H11" s="249"/>
      <c r="I11" s="253"/>
      <c r="J11" s="9"/>
      <c r="K11" s="10"/>
      <c r="L11" s="10"/>
      <c r="M11" s="11"/>
      <c r="N11" s="9"/>
      <c r="O11" s="10"/>
      <c r="P11" s="10"/>
      <c r="Q11" s="11"/>
      <c r="R11" s="9"/>
      <c r="S11" s="10"/>
    </row>
    <row r="12" spans="1:19" s="4" customFormat="1" ht="15" customHeight="1" x14ac:dyDescent="0.2">
      <c r="A12" s="259"/>
      <c r="B12" s="258" t="s">
        <v>154</v>
      </c>
      <c r="C12" s="237"/>
      <c r="D12" s="8"/>
      <c r="E12" s="8"/>
      <c r="F12" s="348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300"/>
      <c r="B13" s="301"/>
      <c r="C13" s="306"/>
      <c r="D13" s="18"/>
      <c r="E13" s="18"/>
      <c r="F13" s="349"/>
      <c r="G13" s="251"/>
      <c r="H13" s="251"/>
      <c r="I13" s="256"/>
      <c r="J13" s="324"/>
      <c r="K13" s="16"/>
      <c r="L13" s="16"/>
      <c r="M13" s="17"/>
      <c r="N13" s="324"/>
      <c r="O13" s="16"/>
      <c r="P13" s="16"/>
      <c r="Q13" s="17"/>
      <c r="R13" s="324"/>
      <c r="S13" s="16"/>
    </row>
    <row r="14" spans="1:19" s="50" customFormat="1" ht="15" customHeight="1" x14ac:dyDescent="0.2">
      <c r="A14" s="289"/>
      <c r="B14" s="287" t="s">
        <v>148</v>
      </c>
      <c r="C14" s="317"/>
      <c r="D14" s="296">
        <f>SUM(D15:D21)</f>
        <v>0</v>
      </c>
      <c r="E14" s="296">
        <f t="shared" ref="E14:I14" si="1">SUM(E15:E21)</f>
        <v>0</v>
      </c>
      <c r="F14" s="296">
        <f t="shared" si="1"/>
        <v>0</v>
      </c>
      <c r="G14" s="296">
        <f t="shared" si="1"/>
        <v>0</v>
      </c>
      <c r="H14" s="296">
        <f t="shared" si="1"/>
        <v>0</v>
      </c>
      <c r="I14" s="296">
        <f t="shared" si="1"/>
        <v>0</v>
      </c>
      <c r="J14" s="414"/>
      <c r="K14" s="415"/>
      <c r="L14" s="415"/>
      <c r="M14" s="416"/>
      <c r="N14" s="414"/>
      <c r="O14" s="415"/>
      <c r="P14" s="415"/>
      <c r="Q14" s="416"/>
      <c r="R14" s="414"/>
      <c r="S14" s="415"/>
    </row>
    <row r="15" spans="1:19" s="4" customFormat="1" ht="15" customHeight="1" x14ac:dyDescent="0.2">
      <c r="A15" s="259"/>
      <c r="B15" s="258" t="s">
        <v>149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150</v>
      </c>
      <c r="C16" s="237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155</v>
      </c>
      <c r="C17" s="237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156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157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158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thickBot="1" x14ac:dyDescent="0.25">
      <c r="A21" s="300"/>
      <c r="B21" s="301"/>
      <c r="C21" s="306"/>
      <c r="D21" s="18"/>
      <c r="E21" s="18"/>
      <c r="F21" s="349"/>
      <c r="G21" s="251"/>
      <c r="H21" s="251"/>
      <c r="I21" s="256"/>
      <c r="J21" s="324"/>
      <c r="K21" s="16"/>
      <c r="L21" s="16"/>
      <c r="M21" s="17"/>
      <c r="N21" s="324"/>
      <c r="O21" s="16"/>
      <c r="P21" s="16"/>
      <c r="Q21" s="17"/>
      <c r="R21" s="324"/>
      <c r="S21" s="16"/>
    </row>
    <row r="22" spans="1:19" s="50" customFormat="1" ht="15" customHeight="1" x14ac:dyDescent="0.2">
      <c r="A22" s="289"/>
      <c r="B22" s="287" t="s">
        <v>159</v>
      </c>
      <c r="C22" s="317"/>
      <c r="D22" s="296">
        <f>SUM(D23:D26)</f>
        <v>0</v>
      </c>
      <c r="E22" s="296">
        <f t="shared" ref="E22:I22" si="2">SUM(E23:E26)</f>
        <v>0</v>
      </c>
      <c r="F22" s="296">
        <f t="shared" si="2"/>
        <v>0</v>
      </c>
      <c r="G22" s="296">
        <f t="shared" si="2"/>
        <v>0</v>
      </c>
      <c r="H22" s="296">
        <f t="shared" si="2"/>
        <v>0</v>
      </c>
      <c r="I22" s="296">
        <f t="shared" si="2"/>
        <v>0</v>
      </c>
      <c r="J22" s="414"/>
      <c r="K22" s="415"/>
      <c r="L22" s="415"/>
      <c r="M22" s="416"/>
      <c r="N22" s="414"/>
      <c r="O22" s="415"/>
      <c r="P22" s="415"/>
      <c r="Q22" s="416"/>
      <c r="R22" s="414"/>
      <c r="S22" s="415"/>
    </row>
    <row r="23" spans="1:19" s="4" customFormat="1" ht="15" customHeight="1" x14ac:dyDescent="0.2">
      <c r="A23" s="259"/>
      <c r="B23" s="258" t="s">
        <v>160</v>
      </c>
      <c r="C23" s="237"/>
      <c r="D23" s="8"/>
      <c r="E23" s="8"/>
      <c r="F23" s="348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59"/>
      <c r="B24" s="258" t="s">
        <v>161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60"/>
      <c r="B25" s="258" t="s">
        <v>162</v>
      </c>
      <c r="C25" s="238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thickBot="1" x14ac:dyDescent="0.25">
      <c r="A26" s="305"/>
      <c r="B26" s="301"/>
      <c r="C26" s="314"/>
      <c r="D26" s="18"/>
      <c r="E26" s="18"/>
      <c r="F26" s="349"/>
      <c r="G26" s="251"/>
      <c r="H26" s="251"/>
      <c r="I26" s="256"/>
      <c r="J26" s="324"/>
      <c r="K26" s="16"/>
      <c r="L26" s="16"/>
      <c r="M26" s="17"/>
      <c r="N26" s="324"/>
      <c r="O26" s="16"/>
      <c r="P26" s="16"/>
      <c r="Q26" s="17"/>
      <c r="R26" s="324"/>
      <c r="S26" s="16"/>
    </row>
    <row r="27" spans="1:19" s="50" customFormat="1" ht="15" customHeight="1" x14ac:dyDescent="0.2">
      <c r="A27" s="289"/>
      <c r="B27" s="287" t="s">
        <v>263</v>
      </c>
      <c r="C27" s="317"/>
      <c r="D27" s="296">
        <f>SUM(D28:D30)</f>
        <v>0</v>
      </c>
      <c r="E27" s="296">
        <f t="shared" ref="E27:I27" si="3">SUM(E28:E30)</f>
        <v>0</v>
      </c>
      <c r="F27" s="296">
        <f t="shared" si="3"/>
        <v>0</v>
      </c>
      <c r="G27" s="296">
        <f t="shared" si="3"/>
        <v>0</v>
      </c>
      <c r="H27" s="296">
        <f t="shared" si="3"/>
        <v>0</v>
      </c>
      <c r="I27" s="296">
        <f t="shared" si="3"/>
        <v>0</v>
      </c>
      <c r="J27" s="414"/>
      <c r="K27" s="415"/>
      <c r="L27" s="415"/>
      <c r="M27" s="416"/>
      <c r="N27" s="414"/>
      <c r="O27" s="415"/>
      <c r="P27" s="415"/>
      <c r="Q27" s="416"/>
      <c r="R27" s="414"/>
      <c r="S27" s="415"/>
    </row>
    <row r="28" spans="1:19" s="4" customFormat="1" ht="15" customHeight="1" x14ac:dyDescent="0.2">
      <c r="A28" s="260"/>
      <c r="B28" s="258" t="s">
        <v>264</v>
      </c>
      <c r="C28" s="238"/>
      <c r="D28" s="8"/>
      <c r="E28" s="8"/>
      <c r="F28" s="348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60"/>
      <c r="B29" s="258" t="s">
        <v>265</v>
      </c>
      <c r="C29" s="238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thickBot="1" x14ac:dyDescent="0.25">
      <c r="A30" s="300"/>
      <c r="B30" s="301"/>
      <c r="C30" s="306"/>
      <c r="D30" s="18"/>
      <c r="E30" s="18"/>
      <c r="F30" s="400"/>
      <c r="G30" s="251"/>
      <c r="H30" s="251"/>
      <c r="I30" s="256"/>
      <c r="J30" s="324"/>
      <c r="K30" s="16"/>
      <c r="L30" s="16"/>
      <c r="M30" s="17"/>
      <c r="N30" s="324"/>
      <c r="O30" s="16"/>
      <c r="P30" s="16"/>
      <c r="Q30" s="17"/>
      <c r="R30" s="324"/>
      <c r="S30" s="16"/>
    </row>
    <row r="31" spans="1:19" s="4" customFormat="1" ht="15" customHeight="1" x14ac:dyDescent="0.2">
      <c r="A31" s="266"/>
      <c r="B31" s="265"/>
      <c r="C31" s="319"/>
      <c r="D31" s="232"/>
      <c r="E31" s="232"/>
      <c r="F31" s="347"/>
      <c r="G31" s="249"/>
      <c r="H31" s="249"/>
      <c r="I31" s="253"/>
      <c r="J31" s="417"/>
      <c r="K31" s="418"/>
      <c r="L31" s="418"/>
      <c r="M31" s="419"/>
      <c r="N31" s="417"/>
      <c r="O31" s="418"/>
      <c r="P31" s="418"/>
      <c r="Q31" s="419"/>
      <c r="R31" s="417"/>
      <c r="S31" s="418"/>
    </row>
    <row r="32" spans="1:19" s="4" customFormat="1" ht="15" customHeight="1" x14ac:dyDescent="0.2">
      <c r="A32" s="260"/>
      <c r="B32" s="258"/>
      <c r="C32" s="238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59"/>
      <c r="B33" s="258"/>
      <c r="C33" s="237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60"/>
      <c r="B34" s="258"/>
      <c r="C34" s="238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60"/>
      <c r="B35" s="258"/>
      <c r="C35" s="238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/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258"/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/>
      <c r="C40" s="237"/>
      <c r="D40" s="8"/>
      <c r="E40" s="8"/>
      <c r="F40" s="348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8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258"/>
      <c r="C43" s="237"/>
      <c r="D43" s="8"/>
      <c r="E43" s="8"/>
      <c r="F43" s="348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4" customFormat="1" ht="15" customHeight="1" x14ac:dyDescent="0.2">
      <c r="A44" s="259"/>
      <c r="B44" s="258"/>
      <c r="C44" s="237"/>
      <c r="D44" s="8"/>
      <c r="E44" s="8"/>
      <c r="F44" s="348"/>
      <c r="G44" s="250"/>
      <c r="H44" s="250"/>
      <c r="I44" s="254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20" s="4" customFormat="1" ht="15" customHeight="1" x14ac:dyDescent="0.2">
      <c r="A45" s="259"/>
      <c r="B45" s="258"/>
      <c r="C45" s="237"/>
      <c r="D45" s="8"/>
      <c r="E45" s="8"/>
      <c r="F45" s="348"/>
      <c r="G45" s="250"/>
      <c r="H45" s="250"/>
      <c r="I45" s="254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20" s="218" customFormat="1" ht="15.75" thickBot="1" x14ac:dyDescent="0.3">
      <c r="A46" s="261"/>
      <c r="B46" s="233"/>
      <c r="C46" s="246"/>
      <c r="D46" s="18"/>
      <c r="E46" s="18"/>
      <c r="F46" s="353"/>
      <c r="G46" s="255"/>
      <c r="H46" s="251"/>
      <c r="I46" s="256"/>
      <c r="J46" s="15"/>
      <c r="K46" s="16"/>
      <c r="L46" s="16"/>
      <c r="M46" s="17"/>
      <c r="N46" s="15"/>
      <c r="O46" s="16"/>
      <c r="P46" s="16"/>
      <c r="Q46" s="17"/>
      <c r="R46" s="15"/>
      <c r="S46" s="16"/>
      <c r="T46" s="4"/>
    </row>
    <row r="47" spans="1:20" s="3" customFormat="1" ht="22.5" customHeight="1" thickBot="1" x14ac:dyDescent="0.3">
      <c r="A47" s="38"/>
      <c r="B47" s="38"/>
      <c r="C47" s="239"/>
      <c r="D47" s="39">
        <f>SUM(D8,D14,D22)+D27</f>
        <v>0</v>
      </c>
      <c r="E47" s="39">
        <f t="shared" ref="E47:I47" si="4">SUM(E8,E14,E22)+E27</f>
        <v>0</v>
      </c>
      <c r="F47" s="404">
        <f t="shared" si="4"/>
        <v>0</v>
      </c>
      <c r="G47" s="252">
        <f t="shared" si="4"/>
        <v>0</v>
      </c>
      <c r="H47" s="252">
        <f t="shared" si="4"/>
        <v>0</v>
      </c>
      <c r="I47" s="252">
        <f t="shared" si="4"/>
        <v>0</v>
      </c>
      <c r="J47" s="43">
        <f t="shared" ref="J47:S47" si="5">SUM(J8:J46)</f>
        <v>0</v>
      </c>
      <c r="K47" s="44">
        <f t="shared" si="5"/>
        <v>0</v>
      </c>
      <c r="L47" s="44">
        <f t="shared" si="5"/>
        <v>0</v>
      </c>
      <c r="M47" s="44">
        <f t="shared" si="5"/>
        <v>0</v>
      </c>
      <c r="N47" s="44">
        <f t="shared" si="5"/>
        <v>0</v>
      </c>
      <c r="O47" s="44">
        <f t="shared" si="5"/>
        <v>0</v>
      </c>
      <c r="P47" s="44">
        <f t="shared" si="5"/>
        <v>0</v>
      </c>
      <c r="Q47" s="44">
        <f t="shared" si="5"/>
        <v>0</v>
      </c>
      <c r="R47" s="44">
        <f t="shared" si="5"/>
        <v>0</v>
      </c>
      <c r="S47" s="44">
        <f t="shared" si="5"/>
        <v>0</v>
      </c>
      <c r="T47" s="5"/>
    </row>
    <row r="48" spans="1:20" x14ac:dyDescent="0.25">
      <c r="A48" s="19"/>
      <c r="B48" s="19"/>
      <c r="C48" s="234"/>
      <c r="D48" s="478" t="s">
        <v>27</v>
      </c>
      <c r="E48" s="478"/>
      <c r="F48" s="478"/>
      <c r="G48" s="479" t="s">
        <v>28</v>
      </c>
      <c r="H48" s="480"/>
      <c r="I48" s="481"/>
      <c r="J48" s="45"/>
      <c r="K48" s="46"/>
      <c r="L48" s="46"/>
      <c r="M48" s="46"/>
      <c r="N48" s="46"/>
      <c r="O48" s="46"/>
      <c r="P48" s="46"/>
      <c r="Q48" s="46"/>
      <c r="R48" s="46"/>
      <c r="S48" s="46"/>
    </row>
  </sheetData>
  <sheetProtection password="F985" sheet="1" objects="1" scenarios="1" insertRows="0" deleteRows="0" selectLockedCells="1"/>
  <mergeCells count="9">
    <mergeCell ref="D48:F48"/>
    <mergeCell ref="G48:I48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96"/>
  <sheetViews>
    <sheetView zoomScale="115" zoomScaleNormal="115" workbookViewId="0">
      <selection activeCell="K91" sqref="K91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Look Up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2"/>
      <c r="K3" s="483"/>
      <c r="L3" s="483"/>
      <c r="M3" s="483"/>
      <c r="N3" s="483"/>
      <c r="O3" s="483"/>
      <c r="P3" s="483"/>
      <c r="Q3" s="483"/>
      <c r="R3" s="483"/>
      <c r="S3" s="483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SUMMARY!A13</f>
        <v>Technical and Production</v>
      </c>
      <c r="D5" s="26"/>
      <c r="E5" s="7"/>
      <c r="F5" s="27"/>
      <c r="G5" s="28"/>
      <c r="H5" s="22"/>
      <c r="I5" s="22"/>
      <c r="J5" s="484" t="s">
        <v>9</v>
      </c>
      <c r="K5" s="485"/>
      <c r="L5" s="485"/>
      <c r="M5" s="485"/>
      <c r="N5" s="485"/>
      <c r="O5" s="485"/>
      <c r="P5" s="485"/>
      <c r="Q5" s="485"/>
      <c r="R5" s="485"/>
      <c r="S5" s="485"/>
    </row>
    <row r="6" spans="1:19" x14ac:dyDescent="0.25">
      <c r="A6" s="19"/>
      <c r="B6" s="19"/>
      <c r="C6" s="234"/>
      <c r="D6" s="486" t="s">
        <v>27</v>
      </c>
      <c r="E6" s="487"/>
      <c r="F6" s="488"/>
      <c r="G6" s="457" t="s">
        <v>28</v>
      </c>
      <c r="H6" s="458"/>
      <c r="I6" s="459"/>
      <c r="J6" s="489">
        <v>2016</v>
      </c>
      <c r="K6" s="490"/>
      <c r="L6" s="490"/>
      <c r="M6" s="490"/>
      <c r="N6" s="489">
        <v>2017</v>
      </c>
      <c r="O6" s="490"/>
      <c r="P6" s="490"/>
      <c r="Q6" s="490"/>
      <c r="R6" s="489">
        <v>2018</v>
      </c>
      <c r="S6" s="490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165</v>
      </c>
      <c r="C8" s="335"/>
      <c r="D8" s="293">
        <f>SUM(D9:D12)</f>
        <v>0</v>
      </c>
      <c r="E8" s="293">
        <f t="shared" ref="E8:I8" si="0">SUM(E9:E12)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166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166</v>
      </c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/>
      <c r="C11" s="237"/>
      <c r="D11" s="8"/>
      <c r="E11" s="8"/>
      <c r="F11" s="348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thickBot="1" x14ac:dyDescent="0.25">
      <c r="A12" s="300"/>
      <c r="B12" s="301"/>
      <c r="C12" s="306"/>
      <c r="D12" s="18"/>
      <c r="E12" s="18"/>
      <c r="F12" s="349"/>
      <c r="G12" s="251"/>
      <c r="H12" s="251"/>
      <c r="I12" s="256"/>
      <c r="J12" s="324"/>
      <c r="K12" s="16"/>
      <c r="L12" s="16"/>
      <c r="M12" s="17"/>
      <c r="N12" s="324"/>
      <c r="O12" s="16"/>
      <c r="P12" s="16"/>
      <c r="Q12" s="17"/>
      <c r="R12" s="324"/>
      <c r="S12" s="16"/>
    </row>
    <row r="13" spans="1:19" s="50" customFormat="1" ht="15" customHeight="1" x14ac:dyDescent="0.2">
      <c r="A13" s="289"/>
      <c r="B13" s="287" t="s">
        <v>167</v>
      </c>
      <c r="C13" s="317"/>
      <c r="D13" s="296">
        <f t="shared" ref="D13:I13" si="1">SUM(D15:D21)</f>
        <v>0</v>
      </c>
      <c r="E13" s="296">
        <f t="shared" si="1"/>
        <v>0</v>
      </c>
      <c r="F13" s="296">
        <f t="shared" si="1"/>
        <v>0</v>
      </c>
      <c r="G13" s="296">
        <f t="shared" si="1"/>
        <v>0</v>
      </c>
      <c r="H13" s="296">
        <f t="shared" si="1"/>
        <v>0</v>
      </c>
      <c r="I13" s="296">
        <f t="shared" si="1"/>
        <v>0</v>
      </c>
      <c r="J13" s="414"/>
      <c r="K13" s="415"/>
      <c r="L13" s="415"/>
      <c r="M13" s="416"/>
      <c r="N13" s="414"/>
      <c r="O13" s="415"/>
      <c r="P13" s="415"/>
      <c r="Q13" s="416"/>
      <c r="R13" s="414"/>
      <c r="S13" s="415"/>
    </row>
    <row r="14" spans="1:19" s="4" customFormat="1" ht="15" customHeight="1" x14ac:dyDescent="0.2">
      <c r="A14" s="259"/>
      <c r="B14" s="258" t="s">
        <v>163</v>
      </c>
      <c r="C14" s="237"/>
      <c r="D14" s="8"/>
      <c r="E14" s="8"/>
      <c r="F14" s="348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 t="s">
        <v>164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168</v>
      </c>
      <c r="C16" s="237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169</v>
      </c>
      <c r="C17" s="237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170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171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172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thickBot="1" x14ac:dyDescent="0.25">
      <c r="A21" s="300"/>
      <c r="B21" s="301"/>
      <c r="C21" s="306"/>
      <c r="D21" s="18"/>
      <c r="E21" s="18"/>
      <c r="F21" s="349"/>
      <c r="G21" s="251"/>
      <c r="H21" s="251"/>
      <c r="I21" s="256"/>
      <c r="J21" s="324"/>
      <c r="K21" s="16"/>
      <c r="L21" s="16"/>
      <c r="M21" s="17"/>
      <c r="N21" s="324"/>
      <c r="O21" s="16"/>
      <c r="P21" s="16"/>
      <c r="Q21" s="17"/>
      <c r="R21" s="324"/>
      <c r="S21" s="16"/>
    </row>
    <row r="22" spans="1:19" s="50" customFormat="1" ht="15" customHeight="1" x14ac:dyDescent="0.2">
      <c r="A22" s="289"/>
      <c r="B22" s="287" t="s">
        <v>173</v>
      </c>
      <c r="C22" s="317"/>
      <c r="D22" s="296">
        <f t="shared" ref="D22:I22" si="2">SUM(D23:D31)</f>
        <v>0</v>
      </c>
      <c r="E22" s="296">
        <f t="shared" si="2"/>
        <v>0</v>
      </c>
      <c r="F22" s="296">
        <f t="shared" si="2"/>
        <v>0</v>
      </c>
      <c r="G22" s="296">
        <f t="shared" si="2"/>
        <v>0</v>
      </c>
      <c r="H22" s="296">
        <f t="shared" si="2"/>
        <v>0</v>
      </c>
      <c r="I22" s="296">
        <f t="shared" si="2"/>
        <v>0</v>
      </c>
      <c r="J22" s="414"/>
      <c r="K22" s="415"/>
      <c r="L22" s="415"/>
      <c r="M22" s="416"/>
      <c r="N22" s="414"/>
      <c r="O22" s="415"/>
      <c r="P22" s="415"/>
      <c r="Q22" s="416"/>
      <c r="R22" s="414"/>
      <c r="S22" s="415"/>
    </row>
    <row r="23" spans="1:19" s="4" customFormat="1" ht="15" customHeight="1" x14ac:dyDescent="0.2">
      <c r="A23" s="260"/>
      <c r="B23" s="258" t="s">
        <v>163</v>
      </c>
      <c r="C23" s="237"/>
      <c r="D23" s="8"/>
      <c r="E23" s="8"/>
      <c r="F23" s="348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60"/>
      <c r="B24" s="258" t="s">
        <v>164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168</v>
      </c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175</v>
      </c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 t="s">
        <v>176</v>
      </c>
      <c r="C27" s="237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60"/>
      <c r="B28" s="258" t="s">
        <v>170</v>
      </c>
      <c r="C28" s="237"/>
      <c r="D28" s="8"/>
      <c r="E28" s="8"/>
      <c r="F28" s="348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59"/>
      <c r="B29" s="258" t="s">
        <v>171</v>
      </c>
      <c r="C29" s="237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258" t="s">
        <v>172</v>
      </c>
      <c r="C30" s="237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thickBot="1" x14ac:dyDescent="0.25">
      <c r="A31" s="305"/>
      <c r="B31" s="301"/>
      <c r="C31" s="306"/>
      <c r="D31" s="18"/>
      <c r="E31" s="18"/>
      <c r="F31" s="349"/>
      <c r="G31" s="251"/>
      <c r="H31" s="251"/>
      <c r="I31" s="256"/>
      <c r="J31" s="324"/>
      <c r="K31" s="16"/>
      <c r="L31" s="16"/>
      <c r="M31" s="17"/>
      <c r="N31" s="324"/>
      <c r="O31" s="16"/>
      <c r="P31" s="16"/>
      <c r="Q31" s="17"/>
      <c r="R31" s="324"/>
      <c r="S31" s="16"/>
    </row>
    <row r="32" spans="1:19" s="50" customFormat="1" ht="15" customHeight="1" x14ac:dyDescent="0.2">
      <c r="A32" s="289"/>
      <c r="B32" s="287" t="s">
        <v>177</v>
      </c>
      <c r="C32" s="317"/>
      <c r="D32" s="296">
        <f>SUM(D33:D40)</f>
        <v>0</v>
      </c>
      <c r="E32" s="296">
        <f t="shared" ref="E32:I32" si="3">SUM(E33:E40)</f>
        <v>0</v>
      </c>
      <c r="F32" s="296">
        <f t="shared" si="3"/>
        <v>0</v>
      </c>
      <c r="G32" s="296">
        <f t="shared" si="3"/>
        <v>0</v>
      </c>
      <c r="H32" s="296">
        <f t="shared" si="3"/>
        <v>0</v>
      </c>
      <c r="I32" s="296">
        <f t="shared" si="3"/>
        <v>0</v>
      </c>
      <c r="J32" s="414"/>
      <c r="K32" s="415"/>
      <c r="L32" s="415"/>
      <c r="M32" s="416"/>
      <c r="N32" s="414"/>
      <c r="O32" s="415"/>
      <c r="P32" s="415"/>
      <c r="Q32" s="416"/>
      <c r="R32" s="414"/>
      <c r="S32" s="415"/>
    </row>
    <row r="33" spans="1:19" s="4" customFormat="1" ht="15" customHeight="1" x14ac:dyDescent="0.2">
      <c r="A33" s="260"/>
      <c r="B33" s="258" t="s">
        <v>163</v>
      </c>
      <c r="C33" s="237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19" s="4" customFormat="1" ht="15" customHeight="1" x14ac:dyDescent="0.2">
      <c r="A34" s="260"/>
      <c r="B34" s="258" t="s">
        <v>164</v>
      </c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19" s="4" customFormat="1" ht="15" customHeight="1" x14ac:dyDescent="0.2">
      <c r="A35" s="259"/>
      <c r="B35" s="258" t="s">
        <v>168</v>
      </c>
      <c r="C35" s="237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19" s="4" customFormat="1" ht="15" customHeight="1" x14ac:dyDescent="0.2">
      <c r="A36" s="259"/>
      <c r="B36" s="258" t="s">
        <v>178</v>
      </c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19" s="4" customFormat="1" ht="15" customHeight="1" x14ac:dyDescent="0.2">
      <c r="A37" s="259"/>
      <c r="B37" s="258" t="s">
        <v>170</v>
      </c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19" s="4" customFormat="1" ht="15" customHeight="1" x14ac:dyDescent="0.2">
      <c r="A38" s="259"/>
      <c r="B38" s="258" t="s">
        <v>171</v>
      </c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19" s="4" customFormat="1" ht="15" customHeight="1" x14ac:dyDescent="0.2">
      <c r="A39" s="259"/>
      <c r="B39" s="258" t="s">
        <v>172</v>
      </c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19" s="4" customFormat="1" ht="15" customHeight="1" thickBot="1" x14ac:dyDescent="0.25">
      <c r="A40" s="300"/>
      <c r="B40" s="301"/>
      <c r="C40" s="306"/>
      <c r="D40" s="18"/>
      <c r="E40" s="18"/>
      <c r="F40" s="349"/>
      <c r="G40" s="251"/>
      <c r="H40" s="251"/>
      <c r="I40" s="256"/>
      <c r="J40" s="324"/>
      <c r="K40" s="16"/>
      <c r="L40" s="16"/>
      <c r="M40" s="17"/>
      <c r="N40" s="324"/>
      <c r="O40" s="16"/>
      <c r="P40" s="16"/>
      <c r="Q40" s="17"/>
      <c r="R40" s="324"/>
      <c r="S40" s="16"/>
    </row>
    <row r="41" spans="1:19" s="50" customFormat="1" ht="15" customHeight="1" x14ac:dyDescent="0.2">
      <c r="A41" s="289"/>
      <c r="B41" s="287" t="s">
        <v>179</v>
      </c>
      <c r="C41" s="317"/>
      <c r="D41" s="296">
        <f>SUM(D42:D49)</f>
        <v>0</v>
      </c>
      <c r="E41" s="296">
        <f t="shared" ref="E41:I41" si="4">SUM(E42:E49)</f>
        <v>0</v>
      </c>
      <c r="F41" s="296">
        <f t="shared" si="4"/>
        <v>0</v>
      </c>
      <c r="G41" s="296">
        <f t="shared" si="4"/>
        <v>0</v>
      </c>
      <c r="H41" s="296">
        <f t="shared" si="4"/>
        <v>0</v>
      </c>
      <c r="I41" s="296">
        <f t="shared" si="4"/>
        <v>0</v>
      </c>
      <c r="J41" s="414"/>
      <c r="K41" s="415"/>
      <c r="L41" s="415"/>
      <c r="M41" s="416"/>
      <c r="N41" s="414"/>
      <c r="O41" s="415"/>
      <c r="P41" s="415"/>
      <c r="Q41" s="416"/>
      <c r="R41" s="414"/>
      <c r="S41" s="415"/>
    </row>
    <row r="42" spans="1:19" s="4" customFormat="1" ht="15" customHeight="1" x14ac:dyDescent="0.2">
      <c r="A42" s="259"/>
      <c r="B42" s="258" t="s">
        <v>163</v>
      </c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19" s="4" customFormat="1" ht="15" customHeight="1" x14ac:dyDescent="0.2">
      <c r="A43" s="259"/>
      <c r="B43" s="258" t="s">
        <v>164</v>
      </c>
      <c r="C43" s="237"/>
      <c r="D43" s="8"/>
      <c r="E43" s="8"/>
      <c r="F43" s="348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19" s="4" customFormat="1" ht="15" customHeight="1" x14ac:dyDescent="0.2">
      <c r="A44" s="259"/>
      <c r="B44" s="258" t="s">
        <v>168</v>
      </c>
      <c r="C44" s="237"/>
      <c r="D44" s="8"/>
      <c r="E44" s="8"/>
      <c r="F44" s="348"/>
      <c r="G44" s="250"/>
      <c r="H44" s="250"/>
      <c r="I44" s="254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19" s="4" customFormat="1" ht="15" customHeight="1" x14ac:dyDescent="0.2">
      <c r="A45" s="259"/>
      <c r="B45" s="258" t="s">
        <v>169</v>
      </c>
      <c r="C45" s="237"/>
      <c r="D45" s="8"/>
      <c r="E45" s="8"/>
      <c r="F45" s="348"/>
      <c r="G45" s="250"/>
      <c r="H45" s="250"/>
      <c r="I45" s="254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19" s="4" customFormat="1" ht="15" customHeight="1" x14ac:dyDescent="0.2">
      <c r="A46" s="259"/>
      <c r="B46" s="258" t="s">
        <v>170</v>
      </c>
      <c r="C46" s="237"/>
      <c r="D46" s="8"/>
      <c r="E46" s="8"/>
      <c r="F46" s="348"/>
      <c r="G46" s="250"/>
      <c r="H46" s="250"/>
      <c r="I46" s="254"/>
      <c r="J46" s="12"/>
      <c r="K46" s="13"/>
      <c r="L46" s="13"/>
      <c r="M46" s="14"/>
      <c r="N46" s="12"/>
      <c r="O46" s="13"/>
      <c r="P46" s="13"/>
      <c r="Q46" s="14"/>
      <c r="R46" s="12"/>
      <c r="S46" s="13"/>
    </row>
    <row r="47" spans="1:19" s="4" customFormat="1" ht="15" customHeight="1" x14ac:dyDescent="0.2">
      <c r="A47" s="259"/>
      <c r="B47" s="258" t="s">
        <v>171</v>
      </c>
      <c r="C47" s="237"/>
      <c r="D47" s="8"/>
      <c r="E47" s="8"/>
      <c r="F47" s="348"/>
      <c r="G47" s="250"/>
      <c r="H47" s="250"/>
      <c r="I47" s="254"/>
      <c r="J47" s="12"/>
      <c r="K47" s="13"/>
      <c r="L47" s="13"/>
      <c r="M47" s="14"/>
      <c r="N47" s="12"/>
      <c r="O47" s="13"/>
      <c r="P47" s="13"/>
      <c r="Q47" s="14"/>
      <c r="R47" s="12"/>
      <c r="S47" s="13"/>
    </row>
    <row r="48" spans="1:19" s="4" customFormat="1" ht="15" customHeight="1" x14ac:dyDescent="0.2">
      <c r="A48" s="259"/>
      <c r="B48" s="258" t="s">
        <v>172</v>
      </c>
      <c r="C48" s="237"/>
      <c r="D48" s="8"/>
      <c r="E48" s="8"/>
      <c r="F48" s="348"/>
      <c r="G48" s="250"/>
      <c r="H48" s="250"/>
      <c r="I48" s="254"/>
      <c r="J48" s="12"/>
      <c r="K48" s="13"/>
      <c r="L48" s="13"/>
      <c r="M48" s="14"/>
      <c r="N48" s="12"/>
      <c r="O48" s="13"/>
      <c r="P48" s="13"/>
      <c r="Q48" s="14"/>
      <c r="R48" s="12"/>
      <c r="S48" s="13"/>
    </row>
    <row r="49" spans="1:19" s="4" customFormat="1" ht="15" customHeight="1" thickBot="1" x14ac:dyDescent="0.25">
      <c r="A49" s="300"/>
      <c r="B49" s="301"/>
      <c r="C49" s="306"/>
      <c r="D49" s="18"/>
      <c r="E49" s="18"/>
      <c r="F49" s="349"/>
      <c r="G49" s="251"/>
      <c r="H49" s="251"/>
      <c r="I49" s="256"/>
      <c r="J49" s="324"/>
      <c r="K49" s="16"/>
      <c r="L49" s="16"/>
      <c r="M49" s="17"/>
      <c r="N49" s="324"/>
      <c r="O49" s="16"/>
      <c r="P49" s="16"/>
      <c r="Q49" s="17"/>
      <c r="R49" s="324"/>
      <c r="S49" s="16"/>
    </row>
    <row r="50" spans="1:19" s="50" customFormat="1" ht="15" customHeight="1" x14ac:dyDescent="0.2">
      <c r="A50" s="289"/>
      <c r="B50" s="287" t="s">
        <v>180</v>
      </c>
      <c r="C50" s="317"/>
      <c r="D50" s="296">
        <f>SUM(D51:D58)</f>
        <v>0</v>
      </c>
      <c r="E50" s="296">
        <f t="shared" ref="E50:I50" si="5">SUM(E51:E58)</f>
        <v>0</v>
      </c>
      <c r="F50" s="296">
        <f t="shared" si="5"/>
        <v>0</v>
      </c>
      <c r="G50" s="296">
        <f t="shared" si="5"/>
        <v>0</v>
      </c>
      <c r="H50" s="296">
        <f t="shared" si="5"/>
        <v>0</v>
      </c>
      <c r="I50" s="296">
        <f t="shared" si="5"/>
        <v>0</v>
      </c>
      <c r="J50" s="414"/>
      <c r="K50" s="415"/>
      <c r="L50" s="415"/>
      <c r="M50" s="416"/>
      <c r="N50" s="414"/>
      <c r="O50" s="415"/>
      <c r="P50" s="415"/>
      <c r="Q50" s="416"/>
      <c r="R50" s="414"/>
      <c r="S50" s="415"/>
    </row>
    <row r="51" spans="1:19" s="4" customFormat="1" ht="15" customHeight="1" x14ac:dyDescent="0.2">
      <c r="A51" s="259"/>
      <c r="B51" s="258" t="s">
        <v>163</v>
      </c>
      <c r="C51" s="237"/>
      <c r="D51" s="8"/>
      <c r="E51" s="8"/>
      <c r="F51" s="348"/>
      <c r="G51" s="250"/>
      <c r="H51" s="250"/>
      <c r="I51" s="254"/>
      <c r="J51" s="12"/>
      <c r="K51" s="13"/>
      <c r="L51" s="13"/>
      <c r="M51" s="14"/>
      <c r="N51" s="12"/>
      <c r="O51" s="13"/>
      <c r="P51" s="13"/>
      <c r="Q51" s="14"/>
      <c r="R51" s="12"/>
      <c r="S51" s="13"/>
    </row>
    <row r="52" spans="1:19" s="4" customFormat="1" ht="15" customHeight="1" x14ac:dyDescent="0.2">
      <c r="A52" s="259"/>
      <c r="B52" s="258" t="s">
        <v>164</v>
      </c>
      <c r="C52" s="237"/>
      <c r="D52" s="8"/>
      <c r="E52" s="8"/>
      <c r="F52" s="348"/>
      <c r="G52" s="250"/>
      <c r="H52" s="250"/>
      <c r="I52" s="254"/>
      <c r="J52" s="12"/>
      <c r="K52" s="13"/>
      <c r="L52" s="13"/>
      <c r="M52" s="14"/>
      <c r="N52" s="12"/>
      <c r="O52" s="13"/>
      <c r="P52" s="13"/>
      <c r="Q52" s="14"/>
      <c r="R52" s="12"/>
      <c r="S52" s="13"/>
    </row>
    <row r="53" spans="1:19" s="4" customFormat="1" ht="15" customHeight="1" x14ac:dyDescent="0.2">
      <c r="A53" s="259"/>
      <c r="B53" s="258" t="s">
        <v>168</v>
      </c>
      <c r="C53" s="237"/>
      <c r="D53" s="8"/>
      <c r="E53" s="8"/>
      <c r="F53" s="348"/>
      <c r="G53" s="250"/>
      <c r="H53" s="250"/>
      <c r="I53" s="254"/>
      <c r="J53" s="12"/>
      <c r="K53" s="13"/>
      <c r="L53" s="13"/>
      <c r="M53" s="14"/>
      <c r="N53" s="12"/>
      <c r="O53" s="13"/>
      <c r="P53" s="13"/>
      <c r="Q53" s="14"/>
      <c r="R53" s="12"/>
      <c r="S53" s="13"/>
    </row>
    <row r="54" spans="1:19" s="4" customFormat="1" ht="15" customHeight="1" x14ac:dyDescent="0.2">
      <c r="A54" s="259"/>
      <c r="B54" s="258" t="s">
        <v>169</v>
      </c>
      <c r="C54" s="237"/>
      <c r="D54" s="8"/>
      <c r="E54" s="8"/>
      <c r="F54" s="348"/>
      <c r="G54" s="250"/>
      <c r="H54" s="250"/>
      <c r="I54" s="254"/>
      <c r="J54" s="12"/>
      <c r="K54" s="13"/>
      <c r="L54" s="13"/>
      <c r="M54" s="14"/>
      <c r="N54" s="12"/>
      <c r="O54" s="13"/>
      <c r="P54" s="13"/>
      <c r="Q54" s="14"/>
      <c r="R54" s="12"/>
      <c r="S54" s="13"/>
    </row>
    <row r="55" spans="1:19" s="4" customFormat="1" ht="15" customHeight="1" x14ac:dyDescent="0.2">
      <c r="A55" s="259"/>
      <c r="B55" s="258" t="s">
        <v>170</v>
      </c>
      <c r="C55" s="237"/>
      <c r="D55" s="8"/>
      <c r="E55" s="8"/>
      <c r="F55" s="348"/>
      <c r="G55" s="250"/>
      <c r="H55" s="250"/>
      <c r="I55" s="254"/>
      <c r="J55" s="12"/>
      <c r="K55" s="13"/>
      <c r="L55" s="13"/>
      <c r="M55" s="14"/>
      <c r="N55" s="12"/>
      <c r="O55" s="13"/>
      <c r="P55" s="13"/>
      <c r="Q55" s="14"/>
      <c r="R55" s="12"/>
      <c r="S55" s="13"/>
    </row>
    <row r="56" spans="1:19" s="4" customFormat="1" ht="15" customHeight="1" x14ac:dyDescent="0.2">
      <c r="A56" s="259"/>
      <c r="B56" s="258" t="s">
        <v>171</v>
      </c>
      <c r="C56" s="237"/>
      <c r="D56" s="8"/>
      <c r="E56" s="8"/>
      <c r="F56" s="348"/>
      <c r="G56" s="250"/>
      <c r="H56" s="250"/>
      <c r="I56" s="254"/>
      <c r="J56" s="12"/>
      <c r="K56" s="13"/>
      <c r="L56" s="13"/>
      <c r="M56" s="14"/>
      <c r="N56" s="12"/>
      <c r="O56" s="13"/>
      <c r="P56" s="13"/>
      <c r="Q56" s="14"/>
      <c r="R56" s="12"/>
      <c r="S56" s="13"/>
    </row>
    <row r="57" spans="1:19" s="4" customFormat="1" ht="15" customHeight="1" x14ac:dyDescent="0.2">
      <c r="A57" s="259"/>
      <c r="B57" s="258" t="s">
        <v>172</v>
      </c>
      <c r="C57" s="237"/>
      <c r="D57" s="8"/>
      <c r="E57" s="8"/>
      <c r="F57" s="348"/>
      <c r="G57" s="250"/>
      <c r="H57" s="250"/>
      <c r="I57" s="254"/>
      <c r="J57" s="12"/>
      <c r="K57" s="13"/>
      <c r="L57" s="13"/>
      <c r="M57" s="14"/>
      <c r="N57" s="12"/>
      <c r="O57" s="13"/>
      <c r="P57" s="13"/>
      <c r="Q57" s="14"/>
      <c r="R57" s="12"/>
      <c r="S57" s="13"/>
    </row>
    <row r="58" spans="1:19" s="4" customFormat="1" ht="15" customHeight="1" thickBot="1" x14ac:dyDescent="0.25">
      <c r="A58" s="300"/>
      <c r="B58" s="301"/>
      <c r="C58" s="306"/>
      <c r="D58" s="18"/>
      <c r="E58" s="18"/>
      <c r="F58" s="349"/>
      <c r="G58" s="251"/>
      <c r="H58" s="251"/>
      <c r="I58" s="256"/>
      <c r="J58" s="324"/>
      <c r="K58" s="16"/>
      <c r="L58" s="16"/>
      <c r="M58" s="17"/>
      <c r="N58" s="324"/>
      <c r="O58" s="16"/>
      <c r="P58" s="16"/>
      <c r="Q58" s="17"/>
      <c r="R58" s="324"/>
      <c r="S58" s="16"/>
    </row>
    <row r="59" spans="1:19" s="50" customFormat="1" ht="15" customHeight="1" x14ac:dyDescent="0.2">
      <c r="A59" s="289"/>
      <c r="B59" s="287" t="s">
        <v>181</v>
      </c>
      <c r="C59" s="317"/>
      <c r="D59" s="296">
        <f>SUM(D60:D67)</f>
        <v>0</v>
      </c>
      <c r="E59" s="296">
        <f t="shared" ref="E59:I59" si="6">SUM(E60:E67)</f>
        <v>0</v>
      </c>
      <c r="F59" s="296">
        <f t="shared" si="6"/>
        <v>0</v>
      </c>
      <c r="G59" s="296">
        <f t="shared" si="6"/>
        <v>0</v>
      </c>
      <c r="H59" s="296">
        <f t="shared" si="6"/>
        <v>0</v>
      </c>
      <c r="I59" s="296">
        <f t="shared" si="6"/>
        <v>0</v>
      </c>
      <c r="J59" s="414"/>
      <c r="K59" s="415"/>
      <c r="L59" s="415"/>
      <c r="M59" s="416"/>
      <c r="N59" s="414"/>
      <c r="O59" s="415"/>
      <c r="P59" s="415"/>
      <c r="Q59" s="416"/>
      <c r="R59" s="414"/>
      <c r="S59" s="415"/>
    </row>
    <row r="60" spans="1:19" s="4" customFormat="1" ht="15" customHeight="1" x14ac:dyDescent="0.2">
      <c r="A60" s="299"/>
      <c r="B60" s="258" t="s">
        <v>163</v>
      </c>
      <c r="C60" s="245"/>
      <c r="D60" s="232"/>
      <c r="E60" s="232"/>
      <c r="F60" s="347"/>
      <c r="G60" s="249"/>
      <c r="H60" s="249"/>
      <c r="I60" s="253"/>
      <c r="J60" s="12"/>
      <c r="K60" s="13"/>
      <c r="L60" s="13"/>
      <c r="M60" s="14"/>
      <c r="N60" s="12"/>
      <c r="O60" s="13"/>
      <c r="P60" s="13"/>
      <c r="Q60" s="14"/>
      <c r="R60" s="12"/>
      <c r="S60" s="13"/>
    </row>
    <row r="61" spans="1:19" s="4" customFormat="1" ht="15" customHeight="1" x14ac:dyDescent="0.2">
      <c r="A61" s="299"/>
      <c r="B61" s="258" t="s">
        <v>164</v>
      </c>
      <c r="C61" s="245"/>
      <c r="D61" s="232"/>
      <c r="E61" s="232"/>
      <c r="F61" s="347"/>
      <c r="G61" s="249"/>
      <c r="H61" s="249"/>
      <c r="I61" s="253"/>
      <c r="J61" s="12"/>
      <c r="K61" s="13"/>
      <c r="L61" s="13"/>
      <c r="M61" s="14"/>
      <c r="N61" s="12"/>
      <c r="O61" s="13"/>
      <c r="P61" s="13"/>
      <c r="Q61" s="14"/>
      <c r="R61" s="12"/>
      <c r="S61" s="13"/>
    </row>
    <row r="62" spans="1:19" s="4" customFormat="1" ht="15" customHeight="1" x14ac:dyDescent="0.2">
      <c r="A62" s="299"/>
      <c r="B62" s="258" t="s">
        <v>168</v>
      </c>
      <c r="C62" s="245"/>
      <c r="D62" s="232"/>
      <c r="E62" s="232"/>
      <c r="F62" s="347"/>
      <c r="G62" s="249"/>
      <c r="H62" s="249"/>
      <c r="I62" s="253"/>
      <c r="J62" s="12"/>
      <c r="K62" s="13"/>
      <c r="L62" s="13"/>
      <c r="M62" s="14"/>
      <c r="N62" s="12"/>
      <c r="O62" s="13"/>
      <c r="P62" s="13"/>
      <c r="Q62" s="14"/>
      <c r="R62" s="12"/>
      <c r="S62" s="13"/>
    </row>
    <row r="63" spans="1:19" s="4" customFormat="1" ht="15" customHeight="1" x14ac:dyDescent="0.2">
      <c r="A63" s="299"/>
      <c r="B63" s="258" t="s">
        <v>169</v>
      </c>
      <c r="C63" s="245"/>
      <c r="D63" s="232"/>
      <c r="E63" s="232"/>
      <c r="F63" s="347"/>
      <c r="G63" s="249"/>
      <c r="H63" s="249"/>
      <c r="I63" s="253"/>
      <c r="J63" s="12"/>
      <c r="K63" s="13"/>
      <c r="L63" s="13"/>
      <c r="M63" s="14"/>
      <c r="N63" s="12"/>
      <c r="O63" s="13"/>
      <c r="P63" s="13"/>
      <c r="Q63" s="14"/>
      <c r="R63" s="12"/>
      <c r="S63" s="13"/>
    </row>
    <row r="64" spans="1:19" s="4" customFormat="1" ht="15" customHeight="1" x14ac:dyDescent="0.2">
      <c r="A64" s="299"/>
      <c r="B64" s="258" t="s">
        <v>170</v>
      </c>
      <c r="C64" s="245"/>
      <c r="D64" s="232"/>
      <c r="E64" s="232"/>
      <c r="F64" s="347"/>
      <c r="G64" s="249"/>
      <c r="H64" s="249"/>
      <c r="I64" s="253"/>
      <c r="J64" s="12"/>
      <c r="K64" s="13"/>
      <c r="L64" s="13"/>
      <c r="M64" s="14"/>
      <c r="N64" s="12"/>
      <c r="O64" s="13"/>
      <c r="P64" s="13"/>
      <c r="Q64" s="14"/>
      <c r="R64" s="12"/>
      <c r="S64" s="13"/>
    </row>
    <row r="65" spans="1:19" s="4" customFormat="1" ht="15" customHeight="1" x14ac:dyDescent="0.2">
      <c r="A65" s="299"/>
      <c r="B65" s="258" t="s">
        <v>171</v>
      </c>
      <c r="C65" s="245"/>
      <c r="D65" s="232"/>
      <c r="E65" s="232"/>
      <c r="F65" s="347"/>
      <c r="G65" s="249"/>
      <c r="H65" s="249"/>
      <c r="I65" s="253"/>
      <c r="J65" s="12"/>
      <c r="K65" s="13"/>
      <c r="L65" s="13"/>
      <c r="M65" s="14"/>
      <c r="N65" s="12"/>
      <c r="O65" s="13"/>
      <c r="P65" s="13"/>
      <c r="Q65" s="14"/>
      <c r="R65" s="12"/>
      <c r="S65" s="13"/>
    </row>
    <row r="66" spans="1:19" s="4" customFormat="1" ht="15" customHeight="1" x14ac:dyDescent="0.2">
      <c r="A66" s="259"/>
      <c r="B66" s="258" t="s">
        <v>172</v>
      </c>
      <c r="C66" s="237"/>
      <c r="D66" s="8"/>
      <c r="E66" s="8"/>
      <c r="F66" s="348"/>
      <c r="G66" s="250"/>
      <c r="H66" s="250"/>
      <c r="I66" s="254"/>
      <c r="J66" s="12"/>
      <c r="K66" s="13"/>
      <c r="L66" s="13"/>
      <c r="M66" s="14"/>
      <c r="N66" s="12"/>
      <c r="O66" s="13"/>
      <c r="P66" s="13"/>
      <c r="Q66" s="14"/>
      <c r="R66" s="12"/>
      <c r="S66" s="13"/>
    </row>
    <row r="67" spans="1:19" s="4" customFormat="1" ht="15" customHeight="1" thickBot="1" x14ac:dyDescent="0.25">
      <c r="A67" s="300"/>
      <c r="B67" s="301"/>
      <c r="C67" s="306"/>
      <c r="D67" s="18"/>
      <c r="E67" s="18"/>
      <c r="F67" s="349"/>
      <c r="G67" s="251"/>
      <c r="H67" s="251"/>
      <c r="I67" s="256"/>
      <c r="J67" s="324"/>
      <c r="K67" s="16"/>
      <c r="L67" s="16"/>
      <c r="M67" s="17"/>
      <c r="N67" s="324"/>
      <c r="O67" s="16"/>
      <c r="P67" s="16"/>
      <c r="Q67" s="17"/>
      <c r="R67" s="324"/>
      <c r="S67" s="16"/>
    </row>
    <row r="68" spans="1:19" s="50" customFormat="1" ht="15" customHeight="1" x14ac:dyDescent="0.2">
      <c r="A68" s="289"/>
      <c r="B68" s="287" t="s">
        <v>182</v>
      </c>
      <c r="C68" s="317"/>
      <c r="D68" s="296">
        <f>SUM(D69:D76)</f>
        <v>0</v>
      </c>
      <c r="E68" s="296">
        <f t="shared" ref="E68:I68" si="7">SUM(E69:E76)</f>
        <v>0</v>
      </c>
      <c r="F68" s="296">
        <f t="shared" si="7"/>
        <v>0</v>
      </c>
      <c r="G68" s="296">
        <f t="shared" si="7"/>
        <v>0</v>
      </c>
      <c r="H68" s="296">
        <f t="shared" si="7"/>
        <v>0</v>
      </c>
      <c r="I68" s="296">
        <f t="shared" si="7"/>
        <v>0</v>
      </c>
      <c r="J68" s="414"/>
      <c r="K68" s="415"/>
      <c r="L68" s="415"/>
      <c r="M68" s="416"/>
      <c r="N68" s="414"/>
      <c r="O68" s="415"/>
      <c r="P68" s="415"/>
      <c r="Q68" s="416"/>
      <c r="R68" s="414"/>
      <c r="S68" s="415"/>
    </row>
    <row r="69" spans="1:19" s="4" customFormat="1" ht="15" customHeight="1" x14ac:dyDescent="0.2">
      <c r="A69" s="299"/>
      <c r="B69" s="258" t="s">
        <v>163</v>
      </c>
      <c r="C69" s="245"/>
      <c r="D69" s="232"/>
      <c r="E69" s="232"/>
      <c r="F69" s="347"/>
      <c r="G69" s="249"/>
      <c r="H69" s="249"/>
      <c r="I69" s="253"/>
      <c r="J69" s="12"/>
      <c r="K69" s="13"/>
      <c r="L69" s="13"/>
      <c r="M69" s="14"/>
      <c r="N69" s="12"/>
      <c r="O69" s="13"/>
      <c r="P69" s="13"/>
      <c r="Q69" s="14"/>
      <c r="R69" s="12"/>
      <c r="S69" s="13"/>
    </row>
    <row r="70" spans="1:19" s="4" customFormat="1" ht="15" customHeight="1" x14ac:dyDescent="0.2">
      <c r="A70" s="299"/>
      <c r="B70" s="258" t="s">
        <v>164</v>
      </c>
      <c r="C70" s="245"/>
      <c r="D70" s="232"/>
      <c r="E70" s="232"/>
      <c r="F70" s="347"/>
      <c r="G70" s="249"/>
      <c r="H70" s="249"/>
      <c r="I70" s="253"/>
      <c r="J70" s="12"/>
      <c r="K70" s="13"/>
      <c r="L70" s="13"/>
      <c r="M70" s="14"/>
      <c r="N70" s="12"/>
      <c r="O70" s="13"/>
      <c r="P70" s="13"/>
      <c r="Q70" s="14"/>
      <c r="R70" s="12"/>
      <c r="S70" s="13"/>
    </row>
    <row r="71" spans="1:19" s="4" customFormat="1" ht="15" customHeight="1" x14ac:dyDescent="0.2">
      <c r="A71" s="299"/>
      <c r="B71" s="258" t="s">
        <v>168</v>
      </c>
      <c r="C71" s="245"/>
      <c r="D71" s="232"/>
      <c r="E71" s="232"/>
      <c r="F71" s="347"/>
      <c r="G71" s="249"/>
      <c r="H71" s="249"/>
      <c r="I71" s="253"/>
      <c r="J71" s="12"/>
      <c r="K71" s="13"/>
      <c r="L71" s="13"/>
      <c r="M71" s="14"/>
      <c r="N71" s="12"/>
      <c r="O71" s="13"/>
      <c r="P71" s="13"/>
      <c r="Q71" s="14"/>
      <c r="R71" s="12"/>
      <c r="S71" s="13"/>
    </row>
    <row r="72" spans="1:19" s="4" customFormat="1" ht="15" customHeight="1" x14ac:dyDescent="0.2">
      <c r="A72" s="299"/>
      <c r="B72" s="258" t="s">
        <v>169</v>
      </c>
      <c r="C72" s="245"/>
      <c r="D72" s="232"/>
      <c r="E72" s="232"/>
      <c r="F72" s="347"/>
      <c r="G72" s="249"/>
      <c r="H72" s="249"/>
      <c r="I72" s="253"/>
      <c r="J72" s="12"/>
      <c r="K72" s="13"/>
      <c r="L72" s="13"/>
      <c r="M72" s="14"/>
      <c r="N72" s="12"/>
      <c r="O72" s="13"/>
      <c r="P72" s="13"/>
      <c r="Q72" s="14"/>
      <c r="R72" s="12"/>
      <c r="S72" s="13"/>
    </row>
    <row r="73" spans="1:19" s="4" customFormat="1" ht="15" customHeight="1" x14ac:dyDescent="0.2">
      <c r="A73" s="299"/>
      <c r="B73" s="258" t="s">
        <v>170</v>
      </c>
      <c r="C73" s="245"/>
      <c r="D73" s="232"/>
      <c r="E73" s="232"/>
      <c r="F73" s="347"/>
      <c r="G73" s="249"/>
      <c r="H73" s="249"/>
      <c r="I73" s="253"/>
      <c r="J73" s="12"/>
      <c r="K73" s="13"/>
      <c r="L73" s="13"/>
      <c r="M73" s="14"/>
      <c r="N73" s="12"/>
      <c r="O73" s="13"/>
      <c r="P73" s="13"/>
      <c r="Q73" s="14"/>
      <c r="R73" s="12"/>
      <c r="S73" s="13"/>
    </row>
    <row r="74" spans="1:19" s="4" customFormat="1" ht="15" customHeight="1" x14ac:dyDescent="0.2">
      <c r="A74" s="299"/>
      <c r="B74" s="258" t="s">
        <v>171</v>
      </c>
      <c r="C74" s="245"/>
      <c r="D74" s="232"/>
      <c r="E74" s="232"/>
      <c r="F74" s="347"/>
      <c r="G74" s="249"/>
      <c r="H74" s="249"/>
      <c r="I74" s="253"/>
      <c r="J74" s="12"/>
      <c r="K74" s="13"/>
      <c r="L74" s="13"/>
      <c r="M74" s="14"/>
      <c r="N74" s="12"/>
      <c r="O74" s="13"/>
      <c r="P74" s="13"/>
      <c r="Q74" s="14"/>
      <c r="R74" s="12"/>
      <c r="S74" s="13"/>
    </row>
    <row r="75" spans="1:19" s="4" customFormat="1" ht="15" customHeight="1" x14ac:dyDescent="0.2">
      <c r="A75" s="299"/>
      <c r="B75" s="258" t="s">
        <v>172</v>
      </c>
      <c r="C75" s="245"/>
      <c r="D75" s="232"/>
      <c r="E75" s="232"/>
      <c r="F75" s="347"/>
      <c r="G75" s="249"/>
      <c r="H75" s="249"/>
      <c r="I75" s="253"/>
      <c r="J75" s="12"/>
      <c r="K75" s="13"/>
      <c r="L75" s="13"/>
      <c r="M75" s="14"/>
      <c r="N75" s="12"/>
      <c r="O75" s="13"/>
      <c r="P75" s="13"/>
      <c r="Q75" s="14"/>
      <c r="R75" s="12"/>
      <c r="S75" s="13"/>
    </row>
    <row r="76" spans="1:19" s="4" customFormat="1" ht="15" customHeight="1" thickBot="1" x14ac:dyDescent="0.25">
      <c r="A76" s="300"/>
      <c r="B76" s="301"/>
      <c r="C76" s="306"/>
      <c r="D76" s="18"/>
      <c r="E76" s="18"/>
      <c r="F76" s="349"/>
      <c r="G76" s="251"/>
      <c r="H76" s="251"/>
      <c r="I76" s="256"/>
      <c r="J76" s="324"/>
      <c r="K76" s="16"/>
      <c r="L76" s="16"/>
      <c r="M76" s="17"/>
      <c r="N76" s="324"/>
      <c r="O76" s="16"/>
      <c r="P76" s="16"/>
      <c r="Q76" s="17"/>
      <c r="R76" s="324"/>
      <c r="S76" s="16"/>
    </row>
    <row r="77" spans="1:19" s="50" customFormat="1" ht="15" customHeight="1" x14ac:dyDescent="0.2">
      <c r="A77" s="289"/>
      <c r="B77" s="287" t="s">
        <v>183</v>
      </c>
      <c r="C77" s="317"/>
      <c r="D77" s="296">
        <f>SUM(D78:D85)</f>
        <v>0</v>
      </c>
      <c r="E77" s="296">
        <f t="shared" ref="E77:I77" si="8">SUM(E78:E85)</f>
        <v>0</v>
      </c>
      <c r="F77" s="296">
        <f t="shared" si="8"/>
        <v>0</v>
      </c>
      <c r="G77" s="296">
        <f t="shared" si="8"/>
        <v>0</v>
      </c>
      <c r="H77" s="296">
        <f t="shared" si="8"/>
        <v>0</v>
      </c>
      <c r="I77" s="296">
        <f t="shared" si="8"/>
        <v>0</v>
      </c>
      <c r="J77" s="414"/>
      <c r="K77" s="415"/>
      <c r="L77" s="415"/>
      <c r="M77" s="416"/>
      <c r="N77" s="414"/>
      <c r="O77" s="415"/>
      <c r="P77" s="415"/>
      <c r="Q77" s="416"/>
      <c r="R77" s="414"/>
      <c r="S77" s="415"/>
    </row>
    <row r="78" spans="1:19" s="4" customFormat="1" ht="15" customHeight="1" x14ac:dyDescent="0.2">
      <c r="A78" s="299"/>
      <c r="B78" s="258" t="s">
        <v>163</v>
      </c>
      <c r="C78" s="245"/>
      <c r="D78" s="232"/>
      <c r="E78" s="232"/>
      <c r="F78" s="347"/>
      <c r="G78" s="249"/>
      <c r="H78" s="249"/>
      <c r="I78" s="253"/>
      <c r="J78" s="12"/>
      <c r="K78" s="13"/>
      <c r="L78" s="13"/>
      <c r="M78" s="14"/>
      <c r="N78" s="12"/>
      <c r="O78" s="13"/>
      <c r="P78" s="13"/>
      <c r="Q78" s="14"/>
      <c r="R78" s="12"/>
      <c r="S78" s="13"/>
    </row>
    <row r="79" spans="1:19" s="4" customFormat="1" ht="15" customHeight="1" x14ac:dyDescent="0.2">
      <c r="A79" s="299"/>
      <c r="B79" s="258" t="s">
        <v>164</v>
      </c>
      <c r="C79" s="245"/>
      <c r="D79" s="232"/>
      <c r="E79" s="232"/>
      <c r="F79" s="347"/>
      <c r="G79" s="249"/>
      <c r="H79" s="249"/>
      <c r="I79" s="253"/>
      <c r="J79" s="12"/>
      <c r="K79" s="13"/>
      <c r="L79" s="13"/>
      <c r="M79" s="14"/>
      <c r="N79" s="12"/>
      <c r="O79" s="13"/>
      <c r="P79" s="13"/>
      <c r="Q79" s="14"/>
      <c r="R79" s="12"/>
      <c r="S79" s="13"/>
    </row>
    <row r="80" spans="1:19" s="4" customFormat="1" ht="15" customHeight="1" x14ac:dyDescent="0.2">
      <c r="A80" s="299"/>
      <c r="B80" s="258" t="s">
        <v>168</v>
      </c>
      <c r="C80" s="245"/>
      <c r="D80" s="232"/>
      <c r="E80" s="232"/>
      <c r="F80" s="347"/>
      <c r="G80" s="249"/>
      <c r="H80" s="249"/>
      <c r="I80" s="253"/>
      <c r="J80" s="12"/>
      <c r="K80" s="13"/>
      <c r="L80" s="13"/>
      <c r="M80" s="14"/>
      <c r="N80" s="12"/>
      <c r="O80" s="13"/>
      <c r="P80" s="13"/>
      <c r="Q80" s="14"/>
      <c r="R80" s="12"/>
      <c r="S80" s="13"/>
    </row>
    <row r="81" spans="1:20" s="4" customFormat="1" ht="15" customHeight="1" x14ac:dyDescent="0.2">
      <c r="A81" s="299"/>
      <c r="B81" s="258" t="s">
        <v>169</v>
      </c>
      <c r="C81" s="245"/>
      <c r="D81" s="232"/>
      <c r="E81" s="232"/>
      <c r="F81" s="347"/>
      <c r="G81" s="249"/>
      <c r="H81" s="249"/>
      <c r="I81" s="253"/>
      <c r="J81" s="12"/>
      <c r="K81" s="13"/>
      <c r="L81" s="13"/>
      <c r="M81" s="14"/>
      <c r="N81" s="12"/>
      <c r="O81" s="13"/>
      <c r="P81" s="13"/>
      <c r="Q81" s="14"/>
      <c r="R81" s="12"/>
      <c r="S81" s="13"/>
    </row>
    <row r="82" spans="1:20" s="4" customFormat="1" ht="15" customHeight="1" x14ac:dyDescent="0.2">
      <c r="A82" s="299"/>
      <c r="B82" s="258" t="s">
        <v>170</v>
      </c>
      <c r="C82" s="245"/>
      <c r="D82" s="232"/>
      <c r="E82" s="232"/>
      <c r="F82" s="347"/>
      <c r="G82" s="249"/>
      <c r="H82" s="249"/>
      <c r="I82" s="253"/>
      <c r="J82" s="12"/>
      <c r="K82" s="13"/>
      <c r="L82" s="13"/>
      <c r="M82" s="14"/>
      <c r="N82" s="12"/>
      <c r="O82" s="13"/>
      <c r="P82" s="13"/>
      <c r="Q82" s="14"/>
      <c r="R82" s="12"/>
      <c r="S82" s="13"/>
    </row>
    <row r="83" spans="1:20" s="4" customFormat="1" ht="15" customHeight="1" x14ac:dyDescent="0.2">
      <c r="A83" s="259"/>
      <c r="B83" s="258" t="s">
        <v>171</v>
      </c>
      <c r="C83" s="237"/>
      <c r="D83" s="8"/>
      <c r="E83" s="8"/>
      <c r="F83" s="348"/>
      <c r="G83" s="250"/>
      <c r="H83" s="250"/>
      <c r="I83" s="254"/>
      <c r="J83" s="12"/>
      <c r="K83" s="13"/>
      <c r="L83" s="13"/>
      <c r="M83" s="14"/>
      <c r="N83" s="12"/>
      <c r="O83" s="13"/>
      <c r="P83" s="13"/>
      <c r="Q83" s="14"/>
      <c r="R83" s="12"/>
      <c r="S83" s="13"/>
    </row>
    <row r="84" spans="1:20" s="4" customFormat="1" ht="15" customHeight="1" x14ac:dyDescent="0.2">
      <c r="A84" s="259"/>
      <c r="B84" s="258" t="s">
        <v>172</v>
      </c>
      <c r="C84" s="237"/>
      <c r="D84" s="8"/>
      <c r="E84" s="8"/>
      <c r="F84" s="348"/>
      <c r="G84" s="250"/>
      <c r="H84" s="250"/>
      <c r="I84" s="254"/>
      <c r="J84" s="12"/>
      <c r="K84" s="13"/>
      <c r="L84" s="13"/>
      <c r="M84" s="14"/>
      <c r="N84" s="12"/>
      <c r="O84" s="13"/>
      <c r="P84" s="13"/>
      <c r="Q84" s="14"/>
      <c r="R84" s="12"/>
      <c r="S84" s="13"/>
    </row>
    <row r="85" spans="1:20" s="4" customFormat="1" ht="15" customHeight="1" thickBot="1" x14ac:dyDescent="0.25">
      <c r="A85" s="300"/>
      <c r="B85" s="301"/>
      <c r="C85" s="306"/>
      <c r="D85" s="18"/>
      <c r="E85" s="18"/>
      <c r="F85" s="349"/>
      <c r="G85" s="251"/>
      <c r="H85" s="251"/>
      <c r="I85" s="256"/>
      <c r="J85" s="324"/>
      <c r="K85" s="16"/>
      <c r="L85" s="16"/>
      <c r="M85" s="17"/>
      <c r="N85" s="324"/>
      <c r="O85" s="16"/>
      <c r="P85" s="16"/>
      <c r="Q85" s="17"/>
      <c r="R85" s="324"/>
      <c r="S85" s="16"/>
    </row>
    <row r="86" spans="1:20" s="50" customFormat="1" ht="15" customHeight="1" x14ac:dyDescent="0.2">
      <c r="A86" s="316"/>
      <c r="B86" s="304" t="s">
        <v>184</v>
      </c>
      <c r="C86" s="335"/>
      <c r="D86" s="293">
        <f>SUM(D87:D93)</f>
        <v>0</v>
      </c>
      <c r="E86" s="293">
        <f t="shared" ref="E86:I86" si="9">SUM(E87:E93)</f>
        <v>0</v>
      </c>
      <c r="F86" s="293">
        <f t="shared" si="9"/>
        <v>0</v>
      </c>
      <c r="G86" s="293">
        <f t="shared" si="9"/>
        <v>0</v>
      </c>
      <c r="H86" s="293">
        <f t="shared" si="9"/>
        <v>0</v>
      </c>
      <c r="I86" s="293">
        <f t="shared" si="9"/>
        <v>0</v>
      </c>
      <c r="J86" s="414"/>
      <c r="K86" s="415"/>
      <c r="L86" s="415"/>
      <c r="M86" s="416"/>
      <c r="N86" s="414"/>
      <c r="O86" s="415"/>
      <c r="P86" s="415"/>
      <c r="Q86" s="416"/>
      <c r="R86" s="414"/>
      <c r="S86" s="415"/>
    </row>
    <row r="87" spans="1:20" s="4" customFormat="1" ht="15" customHeight="1" x14ac:dyDescent="0.2">
      <c r="A87" s="266"/>
      <c r="B87" s="258" t="s">
        <v>163</v>
      </c>
      <c r="C87" s="319"/>
      <c r="D87" s="334"/>
      <c r="E87" s="334"/>
      <c r="F87" s="350"/>
      <c r="G87" s="249"/>
      <c r="H87" s="249"/>
      <c r="I87" s="253"/>
      <c r="J87" s="12"/>
      <c r="K87" s="13"/>
      <c r="L87" s="13"/>
      <c r="M87" s="14"/>
      <c r="N87" s="12"/>
      <c r="O87" s="13"/>
      <c r="P87" s="13"/>
      <c r="Q87" s="14"/>
      <c r="R87" s="12"/>
      <c r="S87" s="13"/>
    </row>
    <row r="88" spans="1:20" s="4" customFormat="1" ht="15" customHeight="1" x14ac:dyDescent="0.2">
      <c r="A88" s="266"/>
      <c r="B88" s="258" t="s">
        <v>164</v>
      </c>
      <c r="C88" s="319"/>
      <c r="D88" s="334"/>
      <c r="E88" s="334"/>
      <c r="F88" s="350"/>
      <c r="G88" s="249"/>
      <c r="H88" s="249"/>
      <c r="I88" s="253"/>
      <c r="J88" s="12"/>
      <c r="K88" s="13"/>
      <c r="L88" s="13"/>
      <c r="M88" s="14"/>
      <c r="N88" s="12"/>
      <c r="O88" s="13"/>
      <c r="P88" s="13"/>
      <c r="Q88" s="14"/>
      <c r="R88" s="12"/>
      <c r="S88" s="13"/>
    </row>
    <row r="89" spans="1:20" s="4" customFormat="1" ht="15" customHeight="1" x14ac:dyDescent="0.2">
      <c r="A89" s="266"/>
      <c r="B89" s="258" t="s">
        <v>168</v>
      </c>
      <c r="C89" s="319"/>
      <c r="D89" s="334"/>
      <c r="E89" s="334"/>
      <c r="F89" s="350"/>
      <c r="G89" s="249"/>
      <c r="H89" s="249"/>
      <c r="I89" s="253"/>
      <c r="J89" s="12"/>
      <c r="K89" s="13"/>
      <c r="L89" s="13"/>
      <c r="M89" s="14"/>
      <c r="N89" s="12"/>
      <c r="O89" s="13"/>
      <c r="P89" s="13"/>
      <c r="Q89" s="14"/>
      <c r="R89" s="12"/>
      <c r="S89" s="13"/>
    </row>
    <row r="90" spans="1:20" s="4" customFormat="1" ht="15" customHeight="1" x14ac:dyDescent="0.2">
      <c r="A90" s="266"/>
      <c r="B90" s="258" t="s">
        <v>169</v>
      </c>
      <c r="C90" s="319"/>
      <c r="D90" s="334"/>
      <c r="E90" s="334"/>
      <c r="F90" s="350"/>
      <c r="G90" s="249"/>
      <c r="H90" s="249"/>
      <c r="I90" s="253"/>
      <c r="J90" s="12"/>
      <c r="K90" s="13"/>
      <c r="L90" s="13"/>
      <c r="M90" s="14"/>
      <c r="N90" s="12"/>
      <c r="O90" s="13"/>
      <c r="P90" s="13"/>
      <c r="Q90" s="14"/>
      <c r="R90" s="12"/>
      <c r="S90" s="13"/>
    </row>
    <row r="91" spans="1:20" s="4" customFormat="1" ht="15" customHeight="1" x14ac:dyDescent="0.2">
      <c r="A91" s="266"/>
      <c r="B91" s="258" t="s">
        <v>170</v>
      </c>
      <c r="C91" s="319"/>
      <c r="D91" s="334"/>
      <c r="E91" s="334"/>
      <c r="F91" s="350"/>
      <c r="G91" s="249"/>
      <c r="H91" s="249"/>
      <c r="I91" s="253"/>
      <c r="J91" s="12"/>
      <c r="K91" s="13"/>
      <c r="L91" s="13"/>
      <c r="M91" s="14"/>
      <c r="N91" s="12"/>
      <c r="O91" s="13"/>
      <c r="P91" s="13"/>
      <c r="Q91" s="14"/>
      <c r="R91" s="12"/>
      <c r="S91" s="13"/>
    </row>
    <row r="92" spans="1:20" s="4" customFormat="1" ht="15" customHeight="1" x14ac:dyDescent="0.2">
      <c r="A92" s="266"/>
      <c r="B92" s="258" t="s">
        <v>171</v>
      </c>
      <c r="C92" s="319"/>
      <c r="D92" s="334"/>
      <c r="E92" s="334"/>
      <c r="F92" s="350"/>
      <c r="G92" s="249"/>
      <c r="H92" s="249"/>
      <c r="I92" s="253"/>
      <c r="J92" s="12"/>
      <c r="K92" s="13"/>
      <c r="L92" s="13"/>
      <c r="M92" s="14"/>
      <c r="N92" s="12"/>
      <c r="O92" s="13"/>
      <c r="P92" s="13"/>
      <c r="Q92" s="14"/>
      <c r="R92" s="12"/>
      <c r="S92" s="13"/>
    </row>
    <row r="93" spans="1:20" s="4" customFormat="1" ht="15" customHeight="1" thickBot="1" x14ac:dyDescent="0.25">
      <c r="A93" s="300"/>
      <c r="B93" s="301" t="s">
        <v>172</v>
      </c>
      <c r="C93" s="306"/>
      <c r="D93" s="18"/>
      <c r="E93" s="18"/>
      <c r="F93" s="349"/>
      <c r="G93" s="251"/>
      <c r="H93" s="251"/>
      <c r="I93" s="256"/>
      <c r="J93" s="324"/>
      <c r="K93" s="16"/>
      <c r="L93" s="16"/>
      <c r="M93" s="17"/>
      <c r="N93" s="324"/>
      <c r="O93" s="16"/>
      <c r="P93" s="16"/>
      <c r="Q93" s="17"/>
      <c r="R93" s="324"/>
      <c r="S93" s="16"/>
    </row>
    <row r="94" spans="1:20" s="218" customFormat="1" ht="15.75" thickBot="1" x14ac:dyDescent="0.3">
      <c r="A94" s="341"/>
      <c r="B94" s="342"/>
      <c r="C94" s="343"/>
      <c r="D94" s="291"/>
      <c r="E94" s="291"/>
      <c r="F94" s="351"/>
      <c r="G94" s="328"/>
      <c r="H94" s="344"/>
      <c r="I94" s="345"/>
      <c r="J94" s="409"/>
      <c r="K94" s="410"/>
      <c r="L94" s="410"/>
      <c r="M94" s="411"/>
      <c r="N94" s="409"/>
      <c r="O94" s="410"/>
      <c r="P94" s="410"/>
      <c r="Q94" s="411"/>
      <c r="R94" s="409"/>
      <c r="S94" s="410"/>
      <c r="T94" s="4"/>
    </row>
    <row r="95" spans="1:20" s="3" customFormat="1" ht="22.5" customHeight="1" thickBot="1" x14ac:dyDescent="0.3">
      <c r="A95" s="38"/>
      <c r="B95" s="38"/>
      <c r="C95" s="239"/>
      <c r="D95" s="39">
        <f>SUM(D8,D13,D22,D32,D41,D50,D59,D68,D77,D86)</f>
        <v>0</v>
      </c>
      <c r="E95" s="39">
        <f t="shared" ref="E95:I95" si="10">SUM(E8,E13,E22,E32,E41,E50,E59,E68,E77,E86)</f>
        <v>0</v>
      </c>
      <c r="F95" s="352">
        <f t="shared" si="10"/>
        <v>0</v>
      </c>
      <c r="G95" s="252">
        <f t="shared" si="10"/>
        <v>0</v>
      </c>
      <c r="H95" s="252">
        <f t="shared" si="10"/>
        <v>0</v>
      </c>
      <c r="I95" s="252">
        <f t="shared" si="10"/>
        <v>0</v>
      </c>
      <c r="J95" s="43">
        <f t="shared" ref="J95:S95" si="11">SUM(J8:J94)</f>
        <v>0</v>
      </c>
      <c r="K95" s="44">
        <f t="shared" si="11"/>
        <v>0</v>
      </c>
      <c r="L95" s="44">
        <f t="shared" si="11"/>
        <v>0</v>
      </c>
      <c r="M95" s="44">
        <f t="shared" si="11"/>
        <v>0</v>
      </c>
      <c r="N95" s="44">
        <f t="shared" si="11"/>
        <v>0</v>
      </c>
      <c r="O95" s="44">
        <f t="shared" si="11"/>
        <v>0</v>
      </c>
      <c r="P95" s="44">
        <f t="shared" si="11"/>
        <v>0</v>
      </c>
      <c r="Q95" s="44">
        <f t="shared" si="11"/>
        <v>0</v>
      </c>
      <c r="R95" s="44">
        <f t="shared" si="11"/>
        <v>0</v>
      </c>
      <c r="S95" s="44">
        <f t="shared" si="11"/>
        <v>0</v>
      </c>
      <c r="T95" s="5"/>
    </row>
    <row r="96" spans="1:20" x14ac:dyDescent="0.25">
      <c r="A96" s="19"/>
      <c r="B96" s="19"/>
      <c r="C96" s="234"/>
      <c r="D96" s="478" t="s">
        <v>27</v>
      </c>
      <c r="E96" s="478"/>
      <c r="F96" s="478"/>
      <c r="G96" s="479" t="s">
        <v>28</v>
      </c>
      <c r="H96" s="480"/>
      <c r="I96" s="481"/>
      <c r="J96" s="45"/>
      <c r="K96" s="46"/>
      <c r="L96" s="46"/>
      <c r="M96" s="46"/>
      <c r="N96" s="46"/>
      <c r="O96" s="46"/>
      <c r="P96" s="46"/>
      <c r="Q96" s="46"/>
      <c r="R96" s="46"/>
      <c r="S96" s="46"/>
    </row>
  </sheetData>
  <sheetProtection password="F985" sheet="1" objects="1" scenarios="1" insertRows="0" deleteRows="0" selectLockedCells="1"/>
  <mergeCells count="9">
    <mergeCell ref="D96:F96"/>
    <mergeCell ref="G96:I9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47BD744-1623-4A77-87D1-5D3332ED310F}"/>
</file>

<file path=customXml/itemProps2.xml><?xml version="1.0" encoding="utf-8"?>
<ds:datastoreItem xmlns:ds="http://schemas.openxmlformats.org/officeDocument/2006/customXml" ds:itemID="{4145D35E-538C-464F-B1E3-0FA4621AA845}"/>
</file>

<file path=customXml/itemProps3.xml><?xml version="1.0" encoding="utf-8"?>
<ds:datastoreItem xmlns:ds="http://schemas.openxmlformats.org/officeDocument/2006/customXml" ds:itemID="{E6BFABE6-F9D8-4ECE-8912-B13940F1E3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Cover Sheet</vt:lpstr>
      <vt:lpstr>SUMMARY</vt:lpstr>
      <vt:lpstr>Cash flow summary</vt:lpstr>
      <vt:lpstr>Commissioning &amp; fees</vt:lpstr>
      <vt:lpstr>Dev R&amp;D</vt:lpstr>
      <vt:lpstr>Creative, Prod &amp; Consultants</vt:lpstr>
      <vt:lpstr>Perfomers</vt:lpstr>
      <vt:lpstr>Rehearsal costs</vt:lpstr>
      <vt:lpstr>Technical &amp; Production</vt:lpstr>
      <vt:lpstr>Venue &amp; Logistics</vt:lpstr>
      <vt:lpstr>Legal &amp; documentation</vt:lpstr>
      <vt:lpstr>Marketing</vt:lpstr>
      <vt:lpstr>Edu &amp; community</vt:lpstr>
      <vt:lpstr>Volunteering</vt:lpstr>
      <vt:lpstr>Artist &amp; Guest Liaison</vt:lpstr>
      <vt:lpstr>Running Costs</vt:lpstr>
      <vt:lpstr>Admin &amp; Miscellaneous</vt:lpstr>
      <vt:lpstr>Merchandise</vt:lpstr>
      <vt:lpstr> Income Miscellaneous</vt:lpstr>
      <vt:lpstr>Volunteers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Clay</dc:creator>
  <cp:lastModifiedBy>Hunt Sam</cp:lastModifiedBy>
  <cp:lastPrinted>2015-12-01T14:37:57Z</cp:lastPrinted>
  <dcterms:created xsi:type="dcterms:W3CDTF">2015-11-05T11:22:29Z</dcterms:created>
  <dcterms:modified xsi:type="dcterms:W3CDTF">2016-01-18T11:33:53Z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