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oakshottc2017\Desktop\"/>
    </mc:Choice>
  </mc:AlternateContent>
  <bookViews>
    <workbookView xWindow="0" yWindow="0" windowWidth="28800" windowHeight="1221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D16" i="1"/>
  <c r="F53" i="1"/>
  <c r="C30" i="1"/>
  <c r="E30" i="1"/>
  <c r="E53" i="1"/>
  <c r="D53" i="1"/>
  <c r="C36" i="1"/>
  <c r="C53" i="1"/>
  <c r="E43" i="1"/>
  <c r="E42" i="1"/>
  <c r="E41" i="1"/>
  <c r="E40" i="1"/>
  <c r="E39" i="1"/>
  <c r="E38" i="1"/>
  <c r="E37" i="1"/>
  <c r="E36" i="1"/>
  <c r="E34" i="1"/>
  <c r="E32" i="1"/>
  <c r="E7" i="1"/>
  <c r="E8" i="1"/>
  <c r="E9" i="1"/>
  <c r="E12" i="1"/>
  <c r="E13" i="1"/>
  <c r="E14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</calcChain>
</file>

<file path=xl/sharedStrings.xml><?xml version="1.0" encoding="utf-8"?>
<sst xmlns="http://schemas.openxmlformats.org/spreadsheetml/2006/main" count="198" uniqueCount="132">
  <si>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</si>
  <si>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</si>
  <si>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</si>
  <si>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</si>
  <si>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</si>
  <si>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</si>
  <si>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</si>
  <si>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</si>
  <si>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</si>
  <si>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</si>
  <si>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</si>
  <si>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</si>
  <si>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</si>
  <si>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</si>
  <si>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</si>
  <si>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</si>
  <si>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</si>
  <si>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</si>
  <si>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</si>
  <si>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</si>
  <si>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</si>
  <si>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</si>
  <si>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</si>
  <si>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</si>
  <si>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</si>
  <si>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</si>
  <si>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</si>
  <si>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</si>
  <si>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</si>
  <si>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</si>
  <si>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</si>
  <si>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</si>
  <si>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</si>
  <si>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</si>
  <si>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</si>
  <si>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</si>
  <si>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</si>
  <si>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</si>
  <si>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</si>
  <si>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</si>
  <si>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</si>
  <si>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</si>
  <si>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</si>
  <si>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</si>
  <si>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</si>
  <si>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</si>
  <si>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</si>
  <si>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</si>
  <si>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</si>
  <si>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</si>
  <si>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</si>
  <si>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</si>
  <si>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</si>
  <si>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</si>
  <si>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</si>
  <si>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</si>
  <si>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</si>
  <si>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</si>
  <si>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</si>
  <si>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</si>
  <si>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</si>
  <si>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</si>
  <si>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</si>
  <si>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internal</t>
  </si>
  <si>
    <t>External stalls</t>
  </si>
  <si>
    <t>total1992.7</t>
  </si>
  <si>
    <t>Food stalls</t>
  </si>
  <si>
    <t>earned</t>
  </si>
  <si>
    <t>food stalls4</t>
  </si>
  <si>
    <t>Raffle</t>
  </si>
  <si>
    <t>Grant</t>
  </si>
  <si>
    <t>Brochure</t>
  </si>
  <si>
    <t>900 pending</t>
  </si>
  <si>
    <t>FORECAST=actual</t>
  </si>
  <si>
    <t>ACTUAL TO DATE</t>
  </si>
  <si>
    <t>printing brochure</t>
  </si>
  <si>
    <t>Food</t>
  </si>
  <si>
    <t xml:space="preserve">food </t>
  </si>
  <si>
    <t>vouchers</t>
  </si>
  <si>
    <t xml:space="preserve"> tv in the building</t>
  </si>
  <si>
    <t xml:space="preserve">Television </t>
  </si>
  <si>
    <t>Rental Hall</t>
  </si>
  <si>
    <t>Rental Additional Reuirements/Security</t>
  </si>
  <si>
    <t>Cleaning</t>
  </si>
  <si>
    <t>Medical (First Aider)</t>
  </si>
  <si>
    <t>Lanyards</t>
  </si>
  <si>
    <t>Events Insurance</t>
  </si>
  <si>
    <t>Food for participants</t>
  </si>
  <si>
    <t>general costs</t>
  </si>
  <si>
    <t>hot plate for demo</t>
  </si>
  <si>
    <t>Demo Cookery</t>
  </si>
  <si>
    <t>Banners for food</t>
  </si>
  <si>
    <t>Inhouse costs-</t>
  </si>
  <si>
    <t>Lynne PA</t>
  </si>
  <si>
    <t>shuutershock</t>
  </si>
  <si>
    <t>external artists</t>
  </si>
  <si>
    <t>1150 Gabroo, 450 Desi Nach, 400 Milap, n</t>
  </si>
  <si>
    <t>poloroid photos</t>
  </si>
  <si>
    <t>fireworks</t>
  </si>
  <si>
    <t>stationery</t>
  </si>
  <si>
    <t>herhca hire</t>
  </si>
  <si>
    <t>hey choir</t>
  </si>
  <si>
    <t>workshops</t>
  </si>
  <si>
    <t>Nritya £250, Cheryl Greaves £50, Samantha Liddle £75</t>
  </si>
  <si>
    <t>discussed and thought to be cost</t>
  </si>
  <si>
    <t>printing of itenary</t>
  </si>
  <si>
    <t xml:space="preserve">trevor </t>
  </si>
  <si>
    <t>Teal unit</t>
  </si>
  <si>
    <t>man with the van</t>
  </si>
  <si>
    <t>Hull and East Riding Hindu cultural Association</t>
  </si>
  <si>
    <t>Hull Indian Mela 2017</t>
  </si>
  <si>
    <t>Hull and East Riding Hindu Cultural Association</t>
  </si>
  <si>
    <t>Lassi</t>
  </si>
  <si>
    <t>Lost Deposit on Zeebedees Yard</t>
  </si>
  <si>
    <t>Lost Deposit on DJ hired</t>
  </si>
  <si>
    <t>Licensing costs</t>
  </si>
  <si>
    <t>TOTAL</t>
  </si>
  <si>
    <t>Costs for cancelled Colour Festival 2017</t>
  </si>
  <si>
    <t>Use of HERHCA Facilities in Park Street</t>
  </si>
  <si>
    <t>Increased footfall through the Mela</t>
  </si>
  <si>
    <t>Increased interest due to previous mela history</t>
  </si>
  <si>
    <t>Number of people in the city much greater than expected due to multiple CoC events on the day. Increased advertisment and marketing through the City of Culture Creative communities</t>
  </si>
  <si>
    <t>A decision was made to charge all participants and members and volunteers of our assocaition</t>
  </si>
  <si>
    <t>Box office sales</t>
  </si>
  <si>
    <t>FURTHER STATEMENT</t>
  </si>
  <si>
    <t>THE MELA WAS A HUGH SUCCESS AND THE INCOME GENERATED SURPASSED ALL OUR EXPECTATIONS . ALL OUR GRANT FUNDS WERE UTILISED TO THE FULL TO ENSURE THAT THE FACILITIES, ENERTAINMENT AND FOOD WERE OF THE HIGHEST STANDARDS WITHIN THE UK.</t>
  </si>
  <si>
    <t>wrist band</t>
  </si>
  <si>
    <t>all post- facebook</t>
  </si>
  <si>
    <t>Uma-stage decoration</t>
  </si>
  <si>
    <t>videography</t>
  </si>
  <si>
    <t xml:space="preserve">dareensquare+ cable </t>
  </si>
  <si>
    <t>8 weeks for 4 days aweek = 32 days at 4 hours a day=128 hrs at £12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</si>
</sst>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sz val="11"/>
      <color rgb="FF000000"/>
      <name val="Trebuchet MS"/>
    </font>
    <font>
      <b/>
      <sz val="11"/>
      <color rgb="FFFFFFFF"/>
      <name val="Trebuchet MS"/>
    </font>
    <font>
      <sz val="10"/>
      <name val="Arial"/>
    </font>
    <font>
      <b/>
      <sz val="11"/>
      <color rgb="FF000000"/>
      <name val="Trebuchet MS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2" fillId="6" borderId="0" xfId="0" applyFont="1" applyFill="1"/>
    <xf numFmtId="0" fontId="1" fillId="6" borderId="0" xfId="0" applyFont="1" applyFill="1"/>
    <xf numFmtId="0" fontId="1" fillId="6" borderId="0" xfId="0" applyFont="1" applyFill="1" applyAlignment="1">
      <alignment horizontal="left" indent="1"/>
    </xf>
    <xf numFmtId="0" fontId="6" fillId="6" borderId="0" xfId="0" applyFont="1" applyFill="1"/>
    <xf numFmtId="0" fontId="1" fillId="6" borderId="0" xfId="0" applyFont="1" applyFill="1" applyAlignment="1">
      <alignment horizontal="left" vertical="center" indent="1"/>
    </xf>
    <xf numFmtId="0" fontId="1" fillId="6" borderId="0" xfId="0" applyFont="1" applyFill="1" applyAlignment="1">
      <alignment horizontal="left" vertical="center" indent="5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6" borderId="0" xfId="0" applyFont="1" applyFill="1"/>
    <xf numFmtId="0" fontId="7" fillId="0" borderId="0" xfId="0" applyFont="1"/>
    <xf numFmtId="0" fontId="8" fillId="6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9" fillId="7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64" fontId="9" fillId="0" borderId="3" xfId="0" applyNumberFormat="1" applyFont="1" applyBorder="1" applyAlignment="1">
      <alignment wrapText="1"/>
    </xf>
    <xf numFmtId="0" fontId="9" fillId="0" borderId="4" xfId="0" applyFont="1" applyBorder="1" applyAlignment="1">
      <alignment wrapText="1"/>
    </xf>
    <xf numFmtId="164" fontId="12" fillId="9" borderId="3" xfId="0" applyNumberFormat="1" applyFont="1" applyFill="1" applyBorder="1" applyAlignment="1">
      <alignment wrapText="1"/>
    </xf>
    <xf numFmtId="0" fontId="10" fillId="8" borderId="0" xfId="0" applyFont="1" applyFill="1" applyAlignment="1">
      <alignment wrapText="1"/>
    </xf>
    <xf numFmtId="0" fontId="10" fillId="8" borderId="0" xfId="0" applyFont="1" applyFill="1" applyAlignment="1">
      <alignment horizontal="left" vertical="center" wrapText="1"/>
    </xf>
    <xf numFmtId="0" fontId="10" fillId="8" borderId="0" xfId="0" applyFont="1" applyFill="1" applyAlignment="1">
      <alignment horizontal="left" wrapText="1"/>
    </xf>
    <xf numFmtId="0" fontId="10" fillId="8" borderId="0" xfId="0" applyFont="1" applyFill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164" fontId="9" fillId="0" borderId="6" xfId="0" applyNumberFormat="1" applyFont="1" applyBorder="1" applyAlignment="1">
      <alignment wrapText="1"/>
    </xf>
    <xf numFmtId="0" fontId="9" fillId="7" borderId="7" xfId="0" applyFont="1" applyFill="1" applyBorder="1" applyAlignment="1">
      <alignment wrapText="1"/>
    </xf>
    <xf numFmtId="0" fontId="9" fillId="0" borderId="8" xfId="0" applyFont="1" applyBorder="1" applyAlignment="1">
      <alignment wrapText="1"/>
    </xf>
    <xf numFmtId="164" fontId="9" fillId="0" borderId="8" xfId="0" applyNumberFormat="1" applyFont="1" applyBorder="1" applyAlignment="1">
      <alignment wrapText="1"/>
    </xf>
    <xf numFmtId="6" fontId="1" fillId="0" borderId="0" xfId="0" applyNumberFormat="1" applyFont="1" applyAlignment="1">
      <alignment wrapText="1"/>
    </xf>
    <xf numFmtId="0" fontId="1" fillId="10" borderId="0" xfId="0" applyFont="1" applyFill="1" applyAlignment="1">
      <alignment wrapText="1"/>
    </xf>
    <xf numFmtId="164" fontId="1" fillId="10" borderId="0" xfId="0" applyNumberFormat="1" applyFont="1" applyFill="1" applyAlignment="1">
      <alignment wrapText="1"/>
    </xf>
    <xf numFmtId="6" fontId="1" fillId="10" borderId="0" xfId="0" applyNumberFormat="1" applyFont="1" applyFill="1" applyAlignment="1">
      <alignment wrapText="1"/>
    </xf>
    <xf numFmtId="0" fontId="10" fillId="8" borderId="5" xfId="0" applyFont="1" applyFill="1" applyBorder="1" applyAlignment="1">
      <alignment horizontal="right" wrapText="1"/>
    </xf>
    <xf numFmtId="0" fontId="11" fillId="0" borderId="6" xfId="0" applyFont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22" workbookViewId="0">
      <selection activeCell="J33" sqref="J33"/>
    </sheetView>
  </sheetViews>
  <sheetFormatPr defaultColWidth="8.7109375" defaultRowHeight="16.5" x14ac:dyDescent="0.3"/>
  <cols>
    <col min="1" max="16384" width="8.7109375" style="2"/>
  </cols>
  <sheetData>
    <row r="1" spans="1:21" s="23" customFormat="1" ht="2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21" customFormat="1" ht="21" x14ac:dyDescent="0.3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x14ac:dyDescent="0.3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x14ac:dyDescent="0.3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x14ac:dyDescent="0.3">
      <c r="A6" s="14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3">
      <c r="A7" s="14" t="s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x14ac:dyDescent="0.3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6" customHeight="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x14ac:dyDescent="0.3">
      <c r="A11" s="15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x14ac:dyDescent="0.3">
      <c r="A12" s="14" t="s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x14ac:dyDescent="0.3">
      <c r="A13" s="16" t="s">
        <v>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x14ac:dyDescent="0.3">
      <c r="A14" s="16" t="s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x14ac:dyDescent="0.3">
      <c r="A15" s="16" t="s">
        <v>11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6" customHeight="1" x14ac:dyDescent="0.3">
      <c r="A16" s="1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x14ac:dyDescent="0.3">
      <c r="A17" s="13" t="s">
        <v>12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6" customHeigh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3">
      <c r="A19" s="15" t="s">
        <v>13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5.25" customHeigh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">
      <c r="A21" s="15" t="s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6" customHeigh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3">
      <c r="A23" s="15" t="s">
        <v>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5.25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3">
      <c r="A25" s="15" t="s">
        <v>15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5.25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3">
      <c r="A27" s="15" t="s">
        <v>16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3">
      <c r="A29" s="12" t="s">
        <v>17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6.75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3">
      <c r="A31" s="15" t="s">
        <v>18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x14ac:dyDescent="0.3">
      <c r="A32" s="16" t="s">
        <v>19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3">
      <c r="A33" s="16" t="s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3">
      <c r="A34" s="16" t="s">
        <v>21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3">
      <c r="A35" s="16" t="s">
        <v>22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3">
      <c r="A36" s="16" t="s">
        <v>23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ht="6.75" customHeight="1" x14ac:dyDescent="0.3">
      <c r="A37" s="16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3">
      <c r="A38" s="18" t="s">
        <v>24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ht="6.75" customHeight="1" x14ac:dyDescent="0.3">
      <c r="A39" s="16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3">
      <c r="A40" s="15" t="s">
        <v>25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3">
      <c r="A41" s="16" t="s">
        <v>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x14ac:dyDescent="0.3">
      <c r="A42" s="16" t="s">
        <v>27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3">
      <c r="A43" s="16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3">
      <c r="A44" s="16" t="s">
        <v>29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3">
      <c r="A45" s="16" t="s">
        <v>30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ht="7.5" customHeight="1" x14ac:dyDescent="0.3">
      <c r="A46" s="16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3">
      <c r="A47" s="15" t="s">
        <v>31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ht="5.25" customHeigh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3">
      <c r="A49" s="15" t="s">
        <v>62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6" customHeight="1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3">
      <c r="A51" s="15" t="s">
        <v>15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5.25" customHeight="1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3">
      <c r="A53" s="15" t="s">
        <v>32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x14ac:dyDescent="0.3">
      <c r="A55" s="12" t="s">
        <v>33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5.25" customHeight="1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3">
      <c r="A57" s="13" t="s">
        <v>34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3">
      <c r="A58" s="13" t="s">
        <v>35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3">
      <c r="A59" s="13" t="s">
        <v>36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ht="4.5" customHeight="1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7"/>
  <sheetViews>
    <sheetView tabSelected="1" topLeftCell="A36" zoomScale="64" zoomScaleNormal="64" workbookViewId="0">
      <selection activeCell="D53" sqref="D53"/>
    </sheetView>
  </sheetViews>
  <sheetFormatPr defaultColWidth="8.7109375" defaultRowHeight="16.5" x14ac:dyDescent="0.3"/>
  <cols>
    <col min="1" max="1" width="37.7109375" style="1" customWidth="1"/>
    <col min="2" max="2" width="50.140625" style="1" customWidth="1"/>
    <col min="3" max="3" width="21.7109375" style="19" customWidth="1"/>
    <col min="4" max="4" width="28.42578125" style="1" bestFit="1" customWidth="1"/>
    <col min="5" max="5" width="22.7109375" style="1" customWidth="1"/>
    <col min="6" max="6" width="42.140625" style="1" customWidth="1"/>
    <col min="7" max="7" width="22" style="1" customWidth="1"/>
    <col min="8" max="16384" width="8.7109375" style="1"/>
  </cols>
  <sheetData>
    <row r="1" spans="1:7" ht="18.75" x14ac:dyDescent="0.3">
      <c r="A1" s="10" t="s">
        <v>37</v>
      </c>
      <c r="B1" s="4"/>
      <c r="C1" s="4"/>
      <c r="D1" s="4"/>
      <c r="E1" s="4"/>
      <c r="F1" s="4"/>
    </row>
    <row r="3" spans="1:7" ht="18" customHeight="1" x14ac:dyDescent="0.3">
      <c r="A3" s="3" t="s">
        <v>38</v>
      </c>
      <c r="B3" s="49" t="s">
        <v>109</v>
      </c>
      <c r="C3" s="50"/>
      <c r="D3" s="50"/>
      <c r="E3" s="50"/>
      <c r="F3" s="50"/>
    </row>
    <row r="4" spans="1:7" x14ac:dyDescent="0.3">
      <c r="A4" s="3" t="s">
        <v>39</v>
      </c>
      <c r="B4" s="49" t="s">
        <v>110</v>
      </c>
      <c r="C4" s="50"/>
      <c r="D4" s="50"/>
      <c r="E4" s="50"/>
      <c r="F4" s="50"/>
    </row>
    <row r="6" spans="1:7" x14ac:dyDescent="0.3">
      <c r="A6" s="5" t="s">
        <v>40</v>
      </c>
      <c r="B6" s="5" t="s">
        <v>41</v>
      </c>
      <c r="C6" s="25" t="s">
        <v>42</v>
      </c>
      <c r="D6" s="25" t="s">
        <v>60</v>
      </c>
      <c r="E6" s="5" t="s">
        <v>43</v>
      </c>
      <c r="F6" s="5" t="s">
        <v>44</v>
      </c>
    </row>
    <row r="7" spans="1:7" x14ac:dyDescent="0.3">
      <c r="A7" s="29" t="s">
        <v>51</v>
      </c>
      <c r="B7" s="30" t="s">
        <v>63</v>
      </c>
      <c r="C7" s="31">
        <v>500</v>
      </c>
      <c r="D7" s="31">
        <v>1004.7</v>
      </c>
      <c r="E7" s="31">
        <f t="shared" ref="E7:E9" si="0">D7-C7</f>
        <v>504.70000000000005</v>
      </c>
      <c r="F7" s="31" t="s">
        <v>119</v>
      </c>
      <c r="G7" s="30"/>
    </row>
    <row r="8" spans="1:7" x14ac:dyDescent="0.3">
      <c r="A8" s="29" t="s">
        <v>51</v>
      </c>
      <c r="B8" s="30" t="s">
        <v>64</v>
      </c>
      <c r="C8" s="31">
        <v>600</v>
      </c>
      <c r="D8" s="31">
        <v>988</v>
      </c>
      <c r="E8" s="31">
        <f t="shared" si="0"/>
        <v>388</v>
      </c>
      <c r="F8" s="31" t="s">
        <v>119</v>
      </c>
      <c r="G8" s="30" t="s">
        <v>65</v>
      </c>
    </row>
    <row r="9" spans="1:7" x14ac:dyDescent="0.3">
      <c r="A9" s="29" t="s">
        <v>51</v>
      </c>
      <c r="B9" s="30" t="s">
        <v>66</v>
      </c>
      <c r="C9" s="31">
        <v>1000</v>
      </c>
      <c r="D9" s="31">
        <v>706.33</v>
      </c>
      <c r="E9" s="31">
        <f t="shared" si="0"/>
        <v>-293.66999999999996</v>
      </c>
      <c r="F9" s="31" t="s">
        <v>119</v>
      </c>
      <c r="G9" s="30"/>
    </row>
    <row r="10" spans="1:7" x14ac:dyDescent="0.3">
      <c r="A10" s="29" t="s">
        <v>51</v>
      </c>
      <c r="B10" s="30" t="s">
        <v>66</v>
      </c>
      <c r="C10" s="31"/>
      <c r="D10" s="31">
        <v>865</v>
      </c>
      <c r="E10" s="31">
        <v>865</v>
      </c>
      <c r="F10" s="31" t="s">
        <v>119</v>
      </c>
      <c r="G10" s="30"/>
    </row>
    <row r="11" spans="1:7" x14ac:dyDescent="0.3">
      <c r="A11" s="29" t="s">
        <v>67</v>
      </c>
      <c r="B11" s="30" t="s">
        <v>68</v>
      </c>
      <c r="C11" s="31"/>
      <c r="D11" s="31">
        <v>486.2</v>
      </c>
      <c r="E11" s="31">
        <v>486.2</v>
      </c>
      <c r="F11" s="31" t="s">
        <v>119</v>
      </c>
      <c r="G11" s="30"/>
    </row>
    <row r="12" spans="1:7" x14ac:dyDescent="0.3">
      <c r="A12" s="29" t="s">
        <v>54</v>
      </c>
      <c r="B12" s="30" t="s">
        <v>69</v>
      </c>
      <c r="C12" s="31">
        <v>450</v>
      </c>
      <c r="D12" s="31">
        <v>484.53</v>
      </c>
      <c r="E12" s="31">
        <f t="shared" ref="E12:E14" si="1">D12-C12</f>
        <v>34.529999999999973</v>
      </c>
      <c r="F12" s="31"/>
      <c r="G12" s="30"/>
    </row>
    <row r="13" spans="1:7" x14ac:dyDescent="0.3">
      <c r="A13" s="29" t="s">
        <v>52</v>
      </c>
      <c r="B13" s="30" t="s">
        <v>70</v>
      </c>
      <c r="C13" s="31">
        <v>10000</v>
      </c>
      <c r="D13" s="31">
        <v>10000</v>
      </c>
      <c r="E13" s="31">
        <f t="shared" si="1"/>
        <v>0</v>
      </c>
      <c r="F13" s="31"/>
      <c r="G13" s="30"/>
    </row>
    <row r="14" spans="1:7" ht="33" x14ac:dyDescent="0.3">
      <c r="A14" s="29" t="s">
        <v>53</v>
      </c>
      <c r="B14" s="30" t="s">
        <v>71</v>
      </c>
      <c r="C14" s="31">
        <v>3500</v>
      </c>
      <c r="D14" s="31">
        <v>4550</v>
      </c>
      <c r="E14" s="31">
        <f t="shared" si="1"/>
        <v>1050</v>
      </c>
      <c r="F14" s="31" t="s">
        <v>120</v>
      </c>
      <c r="G14" s="30" t="s">
        <v>72</v>
      </c>
    </row>
    <row r="15" spans="1:7" ht="99" x14ac:dyDescent="0.3">
      <c r="A15" s="29" t="s">
        <v>51</v>
      </c>
      <c r="B15" s="30" t="s">
        <v>123</v>
      </c>
      <c r="C15" s="31">
        <v>3000</v>
      </c>
      <c r="D15" s="31">
        <v>6544</v>
      </c>
      <c r="E15" s="31">
        <v>6544</v>
      </c>
      <c r="F15" s="31" t="s">
        <v>121</v>
      </c>
      <c r="G15" s="31" t="s">
        <v>122</v>
      </c>
    </row>
    <row r="16" spans="1:7" x14ac:dyDescent="0.3">
      <c r="A16" s="47" t="s">
        <v>45</v>
      </c>
      <c r="B16" s="48"/>
      <c r="C16" s="33">
        <f>SUM(C7:C15)</f>
        <v>19050</v>
      </c>
      <c r="D16" s="33">
        <f>SUM(D7:D15)</f>
        <v>25628.760000000002</v>
      </c>
      <c r="E16" s="33">
        <v>8679.23</v>
      </c>
      <c r="F16" s="33"/>
      <c r="G16" s="32"/>
    </row>
    <row r="17" spans="1:7" x14ac:dyDescent="0.3">
      <c r="A17" s="28"/>
      <c r="B17" s="28"/>
      <c r="C17" s="6"/>
      <c r="D17" s="6"/>
      <c r="E17" s="6"/>
      <c r="F17" s="28"/>
    </row>
    <row r="18" spans="1:7" x14ac:dyDescent="0.3">
      <c r="A18" s="34" t="s">
        <v>46</v>
      </c>
      <c r="B18" s="34" t="s">
        <v>41</v>
      </c>
      <c r="C18" s="35" t="s">
        <v>42</v>
      </c>
      <c r="D18" s="35" t="s">
        <v>73</v>
      </c>
      <c r="E18" s="36" t="s">
        <v>43</v>
      </c>
      <c r="F18" s="37" t="s">
        <v>74</v>
      </c>
    </row>
    <row r="19" spans="1:7" x14ac:dyDescent="0.3">
      <c r="A19" s="29" t="s">
        <v>56</v>
      </c>
      <c r="B19" s="38" t="s">
        <v>75</v>
      </c>
      <c r="C19" s="39">
        <v>1500</v>
      </c>
      <c r="D19" s="39">
        <v>1500</v>
      </c>
      <c r="E19" s="39">
        <v>0</v>
      </c>
      <c r="F19" s="39">
        <v>1092</v>
      </c>
    </row>
    <row r="20" spans="1:7" x14ac:dyDescent="0.3">
      <c r="A20" s="40" t="s">
        <v>76</v>
      </c>
      <c r="B20" s="41" t="s">
        <v>77</v>
      </c>
      <c r="C20" s="42"/>
      <c r="D20" s="42"/>
      <c r="E20" s="42"/>
      <c r="F20" s="42">
        <v>987.67</v>
      </c>
    </row>
    <row r="21" spans="1:7" x14ac:dyDescent="0.3">
      <c r="A21" s="40" t="s">
        <v>56</v>
      </c>
      <c r="B21" s="41" t="s">
        <v>78</v>
      </c>
      <c r="C21" s="42"/>
      <c r="D21" s="42"/>
      <c r="E21" s="42"/>
      <c r="F21" s="42">
        <v>277.2</v>
      </c>
    </row>
    <row r="22" spans="1:7" x14ac:dyDescent="0.3">
      <c r="A22" s="40" t="s">
        <v>57</v>
      </c>
      <c r="B22" s="41" t="s">
        <v>79</v>
      </c>
      <c r="C22" s="42">
        <v>500</v>
      </c>
      <c r="D22" s="42">
        <v>500</v>
      </c>
      <c r="E22" s="42">
        <v>0</v>
      </c>
      <c r="F22" s="42">
        <v>690.83</v>
      </c>
    </row>
    <row r="23" spans="1:7" x14ac:dyDescent="0.3">
      <c r="A23" s="40" t="s">
        <v>57</v>
      </c>
      <c r="B23" s="41" t="s">
        <v>80</v>
      </c>
      <c r="C23" s="42">
        <v>2500</v>
      </c>
      <c r="D23" s="42">
        <v>2500</v>
      </c>
      <c r="E23" s="42">
        <v>0</v>
      </c>
      <c r="F23" s="42">
        <v>2670.68</v>
      </c>
    </row>
    <row r="24" spans="1:7" x14ac:dyDescent="0.3">
      <c r="A24" s="40" t="s">
        <v>57</v>
      </c>
      <c r="B24" s="41" t="s">
        <v>81</v>
      </c>
      <c r="C24" s="42">
        <v>2980</v>
      </c>
      <c r="D24" s="42">
        <v>3050</v>
      </c>
      <c r="E24" s="42">
        <v>-70</v>
      </c>
      <c r="F24" s="42">
        <v>3938.76</v>
      </c>
    </row>
    <row r="25" spans="1:7" x14ac:dyDescent="0.3">
      <c r="A25" s="40" t="s">
        <v>57</v>
      </c>
      <c r="B25" s="41" t="s">
        <v>82</v>
      </c>
      <c r="C25" s="42">
        <v>432</v>
      </c>
      <c r="D25" s="42">
        <v>732</v>
      </c>
      <c r="E25" s="42">
        <v>-300</v>
      </c>
      <c r="F25" s="42">
        <v>0</v>
      </c>
    </row>
    <row r="26" spans="1:7" x14ac:dyDescent="0.3">
      <c r="A26" s="40" t="s">
        <v>57</v>
      </c>
      <c r="B26" s="41" t="s">
        <v>83</v>
      </c>
      <c r="C26" s="42">
        <v>300</v>
      </c>
      <c r="D26" s="42">
        <v>300</v>
      </c>
      <c r="E26" s="42">
        <v>0</v>
      </c>
      <c r="F26" s="42">
        <v>160</v>
      </c>
    </row>
    <row r="27" spans="1:7" x14ac:dyDescent="0.3">
      <c r="A27" s="40" t="s">
        <v>54</v>
      </c>
      <c r="B27" s="41" t="s">
        <v>84</v>
      </c>
      <c r="C27" s="42">
        <v>100</v>
      </c>
      <c r="D27" s="42">
        <v>400</v>
      </c>
      <c r="E27" s="42">
        <v>-300</v>
      </c>
      <c r="F27" s="42">
        <v>204</v>
      </c>
    </row>
    <row r="28" spans="1:7" x14ac:dyDescent="0.3">
      <c r="A28" s="40" t="s">
        <v>56</v>
      </c>
      <c r="B28" s="41" t="s">
        <v>85</v>
      </c>
      <c r="C28" s="42">
        <v>192</v>
      </c>
      <c r="D28" s="42">
        <v>192</v>
      </c>
      <c r="E28" s="42">
        <v>0</v>
      </c>
      <c r="F28" s="42">
        <v>202.8</v>
      </c>
    </row>
    <row r="29" spans="1:7" x14ac:dyDescent="0.3">
      <c r="A29" s="40" t="s">
        <v>56</v>
      </c>
      <c r="B29" s="41" t="s">
        <v>86</v>
      </c>
      <c r="C29" s="42">
        <v>1000</v>
      </c>
      <c r="D29" s="42">
        <v>1000</v>
      </c>
      <c r="E29" s="42">
        <v>0</v>
      </c>
      <c r="F29" s="42">
        <v>1000</v>
      </c>
    </row>
    <row r="30" spans="1:7" x14ac:dyDescent="0.3">
      <c r="A30" s="29" t="s">
        <v>54</v>
      </c>
      <c r="B30" s="30" t="s">
        <v>87</v>
      </c>
      <c r="C30" s="31">
        <f>500</f>
        <v>500</v>
      </c>
      <c r="D30" s="31">
        <v>800</v>
      </c>
      <c r="E30" s="31">
        <f t="shared" ref="E30" si="2">C30-D30</f>
        <v>-300</v>
      </c>
      <c r="F30" s="31">
        <v>499.2</v>
      </c>
      <c r="G30" s="30"/>
    </row>
    <row r="31" spans="1:7" ht="13.9" customHeight="1" x14ac:dyDescent="0.3">
      <c r="A31" s="29" t="s">
        <v>88</v>
      </c>
      <c r="B31" s="30" t="s">
        <v>89</v>
      </c>
      <c r="C31" s="31"/>
      <c r="D31" s="31"/>
      <c r="E31" s="31">
        <v>78.989999999999995</v>
      </c>
      <c r="F31" s="31">
        <v>78.989999999999995</v>
      </c>
      <c r="G31" s="30"/>
    </row>
    <row r="32" spans="1:7" x14ac:dyDescent="0.3">
      <c r="A32" s="29" t="s">
        <v>59</v>
      </c>
      <c r="B32" s="30" t="s">
        <v>90</v>
      </c>
      <c r="C32" s="31">
        <v>200</v>
      </c>
      <c r="D32" s="31">
        <v>200</v>
      </c>
      <c r="E32" s="31">
        <f>C32-D32</f>
        <v>0</v>
      </c>
      <c r="F32" s="31">
        <v>0</v>
      </c>
      <c r="G32" s="30"/>
    </row>
    <row r="33" spans="1:7" x14ac:dyDescent="0.3">
      <c r="A33" s="29" t="s">
        <v>58</v>
      </c>
      <c r="B33" s="30" t="s">
        <v>127</v>
      </c>
      <c r="C33" s="31"/>
      <c r="D33" s="31"/>
      <c r="E33" s="31"/>
      <c r="F33" s="31">
        <v>240.82</v>
      </c>
      <c r="G33" s="30"/>
    </row>
    <row r="34" spans="1:7" x14ac:dyDescent="0.3">
      <c r="A34" s="29" t="s">
        <v>58</v>
      </c>
      <c r="B34" s="30" t="s">
        <v>91</v>
      </c>
      <c r="C34" s="31">
        <v>300</v>
      </c>
      <c r="D34" s="31">
        <v>300</v>
      </c>
      <c r="E34" s="31">
        <f>C34-D34</f>
        <v>0</v>
      </c>
      <c r="F34" s="31">
        <v>192</v>
      </c>
      <c r="G34" s="30"/>
    </row>
    <row r="35" spans="1:7" x14ac:dyDescent="0.3">
      <c r="A35" s="29" t="s">
        <v>58</v>
      </c>
      <c r="B35" s="30" t="s">
        <v>126</v>
      </c>
      <c r="C35" s="31"/>
      <c r="D35" s="31"/>
      <c r="E35" s="31"/>
      <c r="F35" s="31">
        <v>24</v>
      </c>
      <c r="G35" s="30"/>
    </row>
    <row r="36" spans="1:7" x14ac:dyDescent="0.3">
      <c r="A36" s="29" t="s">
        <v>59</v>
      </c>
      <c r="B36" s="30" t="s">
        <v>92</v>
      </c>
      <c r="C36" s="31">
        <f>1500</f>
        <v>1500</v>
      </c>
      <c r="D36" s="31">
        <v>500</v>
      </c>
      <c r="E36" s="31">
        <f t="shared" ref="E36:E43" si="3">C36-D36</f>
        <v>1000</v>
      </c>
      <c r="F36" s="31">
        <v>400</v>
      </c>
      <c r="G36" s="30"/>
    </row>
    <row r="37" spans="1:7" x14ac:dyDescent="0.3">
      <c r="A37" s="29" t="s">
        <v>57</v>
      </c>
      <c r="B37" s="30" t="s">
        <v>93</v>
      </c>
      <c r="C37" s="31">
        <v>400</v>
      </c>
      <c r="D37" s="31">
        <v>400</v>
      </c>
      <c r="E37" s="31">
        <f t="shared" si="3"/>
        <v>0</v>
      </c>
      <c r="F37" s="31">
        <v>650</v>
      </c>
      <c r="G37" s="30"/>
    </row>
    <row r="38" spans="1:7" x14ac:dyDescent="0.3">
      <c r="A38" s="29" t="s">
        <v>59</v>
      </c>
      <c r="B38" s="30" t="s">
        <v>94</v>
      </c>
      <c r="C38" s="31">
        <v>1400</v>
      </c>
      <c r="D38" s="31">
        <v>700</v>
      </c>
      <c r="E38" s="31">
        <f t="shared" si="3"/>
        <v>700</v>
      </c>
      <c r="F38" s="31">
        <v>714</v>
      </c>
      <c r="G38" s="30"/>
    </row>
    <row r="39" spans="1:7" ht="49.5" x14ac:dyDescent="0.3">
      <c r="A39" s="29" t="s">
        <v>59</v>
      </c>
      <c r="B39" s="30" t="s">
        <v>95</v>
      </c>
      <c r="C39" s="31">
        <v>3000</v>
      </c>
      <c r="D39" s="31">
        <v>2500</v>
      </c>
      <c r="E39" s="31">
        <f t="shared" si="3"/>
        <v>500</v>
      </c>
      <c r="F39" s="31">
        <v>2250</v>
      </c>
      <c r="G39" s="32" t="s">
        <v>96</v>
      </c>
    </row>
    <row r="40" spans="1:7" x14ac:dyDescent="0.3">
      <c r="A40" s="29" t="s">
        <v>56</v>
      </c>
      <c r="B40" s="30" t="s">
        <v>97</v>
      </c>
      <c r="C40" s="31">
        <v>100</v>
      </c>
      <c r="D40" s="31">
        <v>100</v>
      </c>
      <c r="E40" s="31">
        <f t="shared" si="3"/>
        <v>0</v>
      </c>
      <c r="F40" s="31">
        <v>50</v>
      </c>
      <c r="G40" s="32"/>
    </row>
    <row r="41" spans="1:7" x14ac:dyDescent="0.3">
      <c r="A41" s="29" t="s">
        <v>59</v>
      </c>
      <c r="B41" s="30" t="s">
        <v>98</v>
      </c>
      <c r="C41" s="31">
        <v>2000</v>
      </c>
      <c r="D41" s="31">
        <v>1500</v>
      </c>
      <c r="E41" s="31">
        <f t="shared" si="3"/>
        <v>500</v>
      </c>
      <c r="F41" s="31">
        <v>1500</v>
      </c>
      <c r="G41" s="32"/>
    </row>
    <row r="42" spans="1:7" x14ac:dyDescent="0.3">
      <c r="A42" s="29" t="s">
        <v>56</v>
      </c>
      <c r="B42" s="30" t="s">
        <v>99</v>
      </c>
      <c r="C42" s="31">
        <v>200</v>
      </c>
      <c r="D42" s="31">
        <v>200</v>
      </c>
      <c r="E42" s="31">
        <f t="shared" si="3"/>
        <v>0</v>
      </c>
      <c r="F42" s="31">
        <v>200</v>
      </c>
      <c r="G42" s="32"/>
    </row>
    <row r="43" spans="1:7" x14ac:dyDescent="0.3">
      <c r="A43" s="29" t="s">
        <v>56</v>
      </c>
      <c r="B43" s="30" t="s">
        <v>100</v>
      </c>
      <c r="C43" s="31">
        <v>800</v>
      </c>
      <c r="D43" s="31">
        <v>100</v>
      </c>
      <c r="E43" s="31">
        <f t="shared" si="3"/>
        <v>700</v>
      </c>
      <c r="F43" s="31">
        <v>200</v>
      </c>
      <c r="G43" s="32"/>
    </row>
    <row r="44" spans="1:7" x14ac:dyDescent="0.3">
      <c r="A44" s="29" t="s">
        <v>56</v>
      </c>
      <c r="B44" s="30" t="s">
        <v>101</v>
      </c>
      <c r="C44" s="31">
        <v>80</v>
      </c>
      <c r="D44" s="31">
        <v>80</v>
      </c>
      <c r="E44" s="31">
        <v>80</v>
      </c>
      <c r="F44" s="31">
        <v>80</v>
      </c>
      <c r="G44" s="32"/>
    </row>
    <row r="45" spans="1:7" ht="49.5" x14ac:dyDescent="0.3">
      <c r="A45" s="29" t="s">
        <v>56</v>
      </c>
      <c r="B45" s="30" t="s">
        <v>102</v>
      </c>
      <c r="C45" s="31"/>
      <c r="D45" s="31">
        <v>375</v>
      </c>
      <c r="E45" s="31">
        <v>0</v>
      </c>
      <c r="F45" s="31">
        <v>375</v>
      </c>
      <c r="G45" s="32" t="s">
        <v>103</v>
      </c>
    </row>
    <row r="46" spans="1:7" ht="33" x14ac:dyDescent="0.3">
      <c r="A46" s="29" t="s">
        <v>56</v>
      </c>
      <c r="B46" s="30" t="s">
        <v>107</v>
      </c>
      <c r="C46" s="31">
        <v>558</v>
      </c>
      <c r="D46" s="31">
        <v>558</v>
      </c>
      <c r="E46" s="31">
        <v>0</v>
      </c>
      <c r="F46" s="31">
        <v>558</v>
      </c>
      <c r="G46" s="32" t="s">
        <v>104</v>
      </c>
    </row>
    <row r="47" spans="1:7" x14ac:dyDescent="0.3">
      <c r="A47" s="29" t="s">
        <v>56</v>
      </c>
      <c r="B47" s="30" t="s">
        <v>105</v>
      </c>
      <c r="C47" s="31">
        <v>100</v>
      </c>
      <c r="D47" s="31">
        <v>100</v>
      </c>
      <c r="E47" s="31"/>
      <c r="F47" s="31">
        <v>100</v>
      </c>
      <c r="G47" s="32"/>
    </row>
    <row r="48" spans="1:7" x14ac:dyDescent="0.3">
      <c r="A48" s="29" t="s">
        <v>56</v>
      </c>
      <c r="B48" s="30" t="s">
        <v>128</v>
      </c>
      <c r="C48" s="31">
        <v>153</v>
      </c>
      <c r="D48" s="31">
        <v>153</v>
      </c>
      <c r="E48" s="31">
        <v>0</v>
      </c>
      <c r="F48" s="31">
        <v>153.69</v>
      </c>
      <c r="G48" s="32"/>
    </row>
    <row r="49" spans="1:7" x14ac:dyDescent="0.3">
      <c r="A49" s="29" t="s">
        <v>56</v>
      </c>
      <c r="B49" s="30" t="s">
        <v>108</v>
      </c>
      <c r="C49" s="31">
        <v>150</v>
      </c>
      <c r="D49" s="31">
        <v>150</v>
      </c>
      <c r="E49" s="31"/>
      <c r="F49" s="31">
        <v>150</v>
      </c>
      <c r="G49" s="32" t="s">
        <v>106</v>
      </c>
    </row>
    <row r="50" spans="1:7" x14ac:dyDescent="0.3">
      <c r="A50" s="29" t="s">
        <v>56</v>
      </c>
      <c r="B50" s="30" t="s">
        <v>112</v>
      </c>
      <c r="C50" s="31">
        <v>150</v>
      </c>
      <c r="D50" s="31">
        <v>150</v>
      </c>
      <c r="E50" s="31"/>
      <c r="F50" s="31">
        <v>150</v>
      </c>
      <c r="G50" s="32"/>
    </row>
    <row r="51" spans="1:7" s="28" customFormat="1" x14ac:dyDescent="0.3">
      <c r="A51" s="29" t="s">
        <v>129</v>
      </c>
      <c r="B51" s="30" t="s">
        <v>130</v>
      </c>
      <c r="C51" s="31">
        <v>690</v>
      </c>
      <c r="D51" s="31">
        <v>690</v>
      </c>
      <c r="E51" s="31"/>
      <c r="F51" s="31"/>
      <c r="G51" s="32"/>
    </row>
    <row r="52" spans="1:7" x14ac:dyDescent="0.3">
      <c r="A52" s="29"/>
      <c r="B52" s="30"/>
      <c r="C52" s="31"/>
      <c r="D52" s="31"/>
      <c r="E52" s="31"/>
      <c r="F52" s="31"/>
      <c r="G52" s="32"/>
    </row>
    <row r="53" spans="1:7" x14ac:dyDescent="0.3">
      <c r="A53" s="47" t="s">
        <v>47</v>
      </c>
      <c r="B53" s="48"/>
      <c r="C53" s="33">
        <f>SUM(C19:C43)</f>
        <v>19904</v>
      </c>
      <c r="D53" s="33">
        <f>SUM(D19:D52)</f>
        <v>19730</v>
      </c>
      <c r="E53" s="33">
        <f>SUM(E19:E30)</f>
        <v>-970</v>
      </c>
      <c r="F53" s="33">
        <f>SUM(F19:F52)</f>
        <v>19789.639999999996</v>
      </c>
      <c r="G53" s="32"/>
    </row>
    <row r="54" spans="1:7" x14ac:dyDescent="0.3">
      <c r="C54" s="6"/>
      <c r="D54" s="6"/>
      <c r="E54" s="6"/>
    </row>
    <row r="55" spans="1:7" ht="33" x14ac:dyDescent="0.3">
      <c r="A55" s="1" t="s">
        <v>117</v>
      </c>
      <c r="B55" s="1" t="s">
        <v>113</v>
      </c>
      <c r="C55" s="6"/>
      <c r="D55" s="6"/>
      <c r="E55" s="6"/>
      <c r="F55" s="43">
        <v>100</v>
      </c>
    </row>
    <row r="56" spans="1:7" x14ac:dyDescent="0.3">
      <c r="A56" s="28"/>
      <c r="B56" s="1" t="s">
        <v>114</v>
      </c>
      <c r="C56" s="6"/>
      <c r="D56" s="6"/>
      <c r="E56" s="6"/>
      <c r="F56" s="43">
        <v>100</v>
      </c>
    </row>
    <row r="57" spans="1:7" x14ac:dyDescent="0.3">
      <c r="B57" s="1" t="s">
        <v>115</v>
      </c>
      <c r="C57" s="6"/>
      <c r="D57" s="6"/>
      <c r="E57" s="6"/>
      <c r="F57" s="43">
        <v>60</v>
      </c>
    </row>
    <row r="58" spans="1:7" x14ac:dyDescent="0.3">
      <c r="C58" s="6"/>
      <c r="D58" s="6"/>
      <c r="E58" s="6"/>
    </row>
    <row r="59" spans="1:7" x14ac:dyDescent="0.3">
      <c r="B59" s="44" t="s">
        <v>116</v>
      </c>
      <c r="C59" s="45"/>
      <c r="D59" s="45"/>
      <c r="E59" s="45"/>
      <c r="F59" s="46">
        <v>260</v>
      </c>
    </row>
    <row r="60" spans="1:7" x14ac:dyDescent="0.3">
      <c r="C60" s="6"/>
      <c r="D60" s="6"/>
      <c r="E60" s="6"/>
    </row>
    <row r="61" spans="1:7" ht="99" x14ac:dyDescent="0.3">
      <c r="A61" s="1" t="s">
        <v>124</v>
      </c>
      <c r="B61" s="1" t="s">
        <v>125</v>
      </c>
      <c r="C61" s="6"/>
      <c r="D61" s="6"/>
      <c r="E61" s="6"/>
    </row>
    <row r="62" spans="1:7" x14ac:dyDescent="0.3">
      <c r="C62" s="6"/>
      <c r="D62" s="6"/>
      <c r="E62" s="6"/>
    </row>
    <row r="63" spans="1:7" x14ac:dyDescent="0.3">
      <c r="C63" s="6"/>
      <c r="D63" s="6"/>
      <c r="E63" s="6"/>
    </row>
    <row r="64" spans="1:7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4">
    <mergeCell ref="A53:B53"/>
    <mergeCell ref="B4:F4"/>
    <mergeCell ref="B3:F3"/>
    <mergeCell ref="A16:B16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Sheet4!$A$2:$A$5</xm:f>
          </x14:formula1>
          <xm:sqref>A7:A15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opLeftCell="B10" workbookViewId="0">
      <selection activeCell="C9" sqref="C9"/>
    </sheetView>
  </sheetViews>
  <sheetFormatPr defaultColWidth="8.7109375" defaultRowHeight="16.5" x14ac:dyDescent="0.3"/>
  <cols>
    <col min="1" max="1" width="37.7109375" style="26" customWidth="1"/>
    <col min="2" max="2" width="50.140625" style="26" customWidth="1"/>
    <col min="3" max="3" width="21.7109375" style="26" customWidth="1"/>
    <col min="4" max="4" width="28.42578125" style="26" bestFit="1" customWidth="1"/>
    <col min="5" max="5" width="22.7109375" style="26" customWidth="1"/>
    <col min="6" max="6" width="42.140625" style="26" customWidth="1"/>
    <col min="7" max="16384" width="8.7109375" style="26"/>
  </cols>
  <sheetData>
    <row r="1" spans="1:6" ht="18.75" x14ac:dyDescent="0.3">
      <c r="A1" s="10" t="s">
        <v>48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49" t="s">
        <v>111</v>
      </c>
      <c r="C3" s="50"/>
      <c r="D3" s="50"/>
      <c r="E3" s="50"/>
      <c r="F3" s="50"/>
    </row>
    <row r="4" spans="1:6" x14ac:dyDescent="0.3">
      <c r="A4" s="3" t="s">
        <v>39</v>
      </c>
      <c r="B4" s="49" t="s">
        <v>110</v>
      </c>
      <c r="C4" s="50"/>
      <c r="D4" s="50"/>
      <c r="E4" s="50"/>
      <c r="F4" s="50"/>
    </row>
    <row r="6" spans="1:6" x14ac:dyDescent="0.3">
      <c r="A6" s="5" t="s">
        <v>40</v>
      </c>
      <c r="B6" s="5" t="s">
        <v>41</v>
      </c>
      <c r="C6" s="25" t="s">
        <v>42</v>
      </c>
      <c r="D6" s="25" t="s">
        <v>60</v>
      </c>
      <c r="E6" s="5" t="s">
        <v>43</v>
      </c>
      <c r="F6" s="5" t="s">
        <v>44</v>
      </c>
    </row>
    <row r="7" spans="1:6" ht="33" x14ac:dyDescent="0.3">
      <c r="A7" s="27" t="s">
        <v>118</v>
      </c>
      <c r="B7" s="7" t="s">
        <v>131</v>
      </c>
      <c r="C7" s="8">
        <v>0</v>
      </c>
      <c r="D7" s="8">
        <v>1536</v>
      </c>
      <c r="E7" s="8">
        <f>C7-D7</f>
        <v>-1536</v>
      </c>
      <c r="F7" s="7"/>
    </row>
    <row r="8" spans="1:6" x14ac:dyDescent="0.3">
      <c r="A8" s="27" t="s">
        <v>49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27" t="s">
        <v>49</v>
      </c>
      <c r="B9" s="7"/>
      <c r="C9" s="8"/>
      <c r="D9" s="8"/>
      <c r="E9" s="8">
        <f t="shared" si="0"/>
        <v>0</v>
      </c>
      <c r="F9" s="7"/>
    </row>
    <row r="10" spans="1:6" x14ac:dyDescent="0.3">
      <c r="A10" s="27" t="s">
        <v>49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27" t="s">
        <v>49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27" t="s">
        <v>49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27" t="s">
        <v>49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27" t="s">
        <v>49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27" t="s">
        <v>49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27" t="s">
        <v>49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51" t="s">
        <v>45</v>
      </c>
      <c r="B17" s="52"/>
      <c r="C17" s="24">
        <f t="shared" ref="C17:D17" si="1">SUM(C7:C16)</f>
        <v>0</v>
      </c>
      <c r="D17" s="24">
        <f t="shared" si="1"/>
        <v>1536</v>
      </c>
      <c r="E17" s="24">
        <f>SUM(E7:E16)</f>
        <v>-1536</v>
      </c>
      <c r="F17" s="9"/>
    </row>
    <row r="18" spans="1:6" x14ac:dyDescent="0.3">
      <c r="A18" s="28"/>
      <c r="B18" s="28"/>
      <c r="C18" s="6"/>
      <c r="D18" s="6"/>
      <c r="E18" s="6"/>
      <c r="F18" s="28"/>
    </row>
    <row r="19" spans="1:6" x14ac:dyDescent="0.3">
      <c r="A19" s="28"/>
      <c r="B19" s="28"/>
      <c r="C19" s="6"/>
      <c r="D19" s="6"/>
      <c r="E19" s="6"/>
      <c r="F19" s="28"/>
    </row>
    <row r="20" spans="1:6" x14ac:dyDescent="0.3">
      <c r="A20" s="28"/>
      <c r="B20" s="28"/>
      <c r="C20" s="6"/>
      <c r="D20" s="6"/>
      <c r="E20" s="6"/>
      <c r="F20" s="28"/>
    </row>
    <row r="21" spans="1:6" x14ac:dyDescent="0.3">
      <c r="A21" s="28"/>
      <c r="B21" s="28"/>
      <c r="C21" s="6"/>
      <c r="D21" s="6"/>
      <c r="E21" s="6"/>
      <c r="F21" s="28"/>
    </row>
    <row r="22" spans="1:6" x14ac:dyDescent="0.3">
      <c r="A22" s="28"/>
      <c r="B22" s="28"/>
      <c r="C22" s="6"/>
      <c r="D22" s="6"/>
      <c r="E22" s="6"/>
      <c r="F22" s="28"/>
    </row>
    <row r="23" spans="1:6" x14ac:dyDescent="0.3">
      <c r="A23" s="28"/>
      <c r="B23" s="28"/>
      <c r="C23" s="6"/>
      <c r="D23" s="6"/>
      <c r="E23" s="6"/>
      <c r="F23" s="28"/>
    </row>
    <row r="24" spans="1:6" x14ac:dyDescent="0.3">
      <c r="A24" s="28"/>
      <c r="B24" s="28"/>
      <c r="C24" s="6"/>
      <c r="D24" s="6"/>
      <c r="E24" s="6"/>
      <c r="F24" s="28"/>
    </row>
    <row r="25" spans="1:6" x14ac:dyDescent="0.3">
      <c r="A25" s="28"/>
      <c r="B25" s="28"/>
      <c r="C25" s="6"/>
      <c r="D25" s="6"/>
      <c r="E25" s="6"/>
      <c r="F25" s="28"/>
    </row>
    <row r="26" spans="1:6" x14ac:dyDescent="0.3">
      <c r="A26" s="28"/>
      <c r="B26" s="28"/>
      <c r="C26" s="6"/>
      <c r="D26" s="6"/>
      <c r="E26" s="6"/>
      <c r="F26" s="28"/>
    </row>
    <row r="27" spans="1:6" x14ac:dyDescent="0.3">
      <c r="A27" s="28"/>
      <c r="B27" s="28"/>
      <c r="C27" s="6"/>
      <c r="D27" s="6"/>
      <c r="E27" s="6"/>
      <c r="F27" s="28"/>
    </row>
    <row r="28" spans="1:6" x14ac:dyDescent="0.3">
      <c r="A28" s="28"/>
      <c r="B28" s="28"/>
      <c r="C28" s="6"/>
      <c r="D28" s="6"/>
      <c r="E28" s="6"/>
      <c r="F28" s="28"/>
    </row>
    <row r="29" spans="1:6" x14ac:dyDescent="0.3">
      <c r="A29" s="28"/>
      <c r="B29" s="28"/>
      <c r="C29" s="6"/>
      <c r="D29" s="6"/>
      <c r="E29" s="6"/>
      <c r="F29" s="28"/>
    </row>
    <row r="30" spans="1:6" x14ac:dyDescent="0.3">
      <c r="A30" s="28"/>
      <c r="B30" s="28"/>
      <c r="C30" s="6"/>
      <c r="D30" s="6"/>
      <c r="E30" s="6"/>
      <c r="F30" s="28"/>
    </row>
    <row r="31" spans="1:6" x14ac:dyDescent="0.3">
      <c r="A31" s="28"/>
      <c r="B31" s="28"/>
      <c r="C31" s="6"/>
      <c r="D31" s="6"/>
      <c r="E31" s="6"/>
      <c r="F31" s="28"/>
    </row>
    <row r="32" spans="1:6" x14ac:dyDescent="0.3">
      <c r="A32" s="28"/>
      <c r="B32" s="28"/>
      <c r="C32" s="6"/>
      <c r="D32" s="6"/>
      <c r="E32" s="6"/>
      <c r="F32" s="28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8.7109375" defaultRowHeight="16.5" x14ac:dyDescent="0.3"/>
  <cols>
    <col min="1" max="1" width="26.140625" style="2" customWidth="1"/>
    <col min="2" max="16384" width="8.7109375" style="2"/>
  </cols>
  <sheetData>
    <row r="1" spans="1:1" x14ac:dyDescent="0.3">
      <c r="A1" s="2" t="s">
        <v>50</v>
      </c>
    </row>
    <row r="2" spans="1:1" x14ac:dyDescent="0.3">
      <c r="A2" s="2" t="s">
        <v>51</v>
      </c>
    </row>
    <row r="3" spans="1:1" x14ac:dyDescent="0.3">
      <c r="A3" s="2" t="s">
        <v>52</v>
      </c>
    </row>
    <row r="4" spans="1:1" x14ac:dyDescent="0.3">
      <c r="A4" s="2" t="s">
        <v>53</v>
      </c>
    </row>
    <row r="5" spans="1:1" x14ac:dyDescent="0.3">
      <c r="A5" s="2" t="s">
        <v>54</v>
      </c>
    </row>
    <row r="7" spans="1:1" x14ac:dyDescent="0.3">
      <c r="A7" s="2" t="s">
        <v>55</v>
      </c>
    </row>
    <row r="8" spans="1:1" x14ac:dyDescent="0.3">
      <c r="A8" s="11" t="s">
        <v>56</v>
      </c>
    </row>
    <row r="9" spans="1:1" x14ac:dyDescent="0.3">
      <c r="A9" s="11" t="s">
        <v>57</v>
      </c>
    </row>
    <row r="10" spans="1:1" x14ac:dyDescent="0.3">
      <c r="A10" s="11" t="s">
        <v>58</v>
      </c>
    </row>
    <row r="11" spans="1:1" x14ac:dyDescent="0.3">
      <c r="A11" s="11" t="s">
        <v>59</v>
      </c>
    </row>
    <row r="12" spans="1:1" x14ac:dyDescent="0.3">
      <c r="A12" s="11" t="s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0129174-c05c-43cc-8e32-21fcbdfe51bb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1A95390-E9D8-4DB5-A12A-81C41EDA96BA}"/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Cheryl Oakshott</cp:lastModifiedBy>
  <cp:revision/>
  <dcterms:created xsi:type="dcterms:W3CDTF">2016-04-13T16:19:24Z</dcterms:created>
  <dcterms:modified xsi:type="dcterms:W3CDTF">2017-12-13T15:06:21Z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