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ythc\Desktop\"/>
    </mc:Choice>
  </mc:AlternateContent>
  <bookViews>
    <workbookView xWindow="0" yWindow="0" windowWidth="15330" windowHeight="75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36" i="1" l="1"/>
  <c r="B34" i="1"/>
  <c r="B31" i="1"/>
  <c r="B30" i="1"/>
  <c r="B27" i="1"/>
  <c r="B25" i="1"/>
  <c r="B24" i="1"/>
  <c r="B23" i="1"/>
  <c r="B18" i="1"/>
  <c r="B17" i="1"/>
  <c r="B12" i="1"/>
  <c r="B11" i="1"/>
  <c r="B8" i="1"/>
  <c r="B40" i="1" l="1"/>
  <c r="B42" i="1" s="1"/>
</calcChain>
</file>

<file path=xl/sharedStrings.xml><?xml version="1.0" encoding="utf-8"?>
<sst xmlns="http://schemas.openxmlformats.org/spreadsheetml/2006/main" count="34" uniqueCount="32">
  <si>
    <t>Income</t>
  </si>
  <si>
    <t>Total income</t>
  </si>
  <si>
    <t>Expenditure</t>
  </si>
  <si>
    <t>Lead Choreographer</t>
  </si>
  <si>
    <t>Assistant Choreographer</t>
  </si>
  <si>
    <t>Phase 2: recruitment</t>
  </si>
  <si>
    <t>space hire</t>
  </si>
  <si>
    <t>local assistant dancers</t>
  </si>
  <si>
    <t>flyers/design and print</t>
  </si>
  <si>
    <t>Refreshments</t>
  </si>
  <si>
    <t>Phase 3 Delivery</t>
  </si>
  <si>
    <t>8 X professional dancers</t>
  </si>
  <si>
    <t>participants expenditure/stipends</t>
  </si>
  <si>
    <t xml:space="preserve">Project ambassadors/ Focus group expenses </t>
  </si>
  <si>
    <t>Costume</t>
  </si>
  <si>
    <t>Live Band</t>
  </si>
  <si>
    <t>Travel (artists)</t>
  </si>
  <si>
    <t>Hospitality</t>
  </si>
  <si>
    <t>Local project coordinator</t>
  </si>
  <si>
    <t>Production YD</t>
  </si>
  <si>
    <t>Travel expenses YD</t>
  </si>
  <si>
    <t>Management and overheads</t>
  </si>
  <si>
    <t>Total expenditure</t>
  </si>
  <si>
    <t>Balance</t>
  </si>
  <si>
    <t>Outdoor production</t>
  </si>
  <si>
    <t>HULL 2017 Intergenerational community dance piece</t>
  </si>
  <si>
    <t>Hull 2017  comission</t>
  </si>
  <si>
    <t>Phase 1:  R 7 D</t>
  </si>
  <si>
    <t>Accomodation (artists)</t>
  </si>
  <si>
    <t>Documentation</t>
  </si>
  <si>
    <t>Plus VAT @ 20%</t>
  </si>
  <si>
    <t xml:space="preserve">Total inclusive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</si>
</sst>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abSelected="1" topLeftCell="A34" workbookViewId="0">
      <selection activeCell="H13" sqref="H13"/>
    </sheetView>
  </sheetViews>
  <sheetFormatPr defaultRowHeight="14.25" x14ac:dyDescent="0.2"/>
  <cols>
    <col min="1" max="1" width="38.5" customWidth="1"/>
    <col min="2" max="2" width="31.875" customWidth="1"/>
  </cols>
  <sheetData>
    <row r="1" spans="1:2" ht="17.25" x14ac:dyDescent="0.35">
      <c r="A1" s="3" t="s">
        <v>25</v>
      </c>
      <c r="B1" s="1"/>
    </row>
    <row r="4" spans="1:2" ht="17.25" x14ac:dyDescent="0.35">
      <c r="A4" s="3" t="s">
        <v>0</v>
      </c>
      <c r="B4" s="1"/>
    </row>
    <row r="5" spans="1:2" ht="17.25" x14ac:dyDescent="0.35">
      <c r="A5" s="2"/>
      <c r="B5" s="2"/>
    </row>
    <row r="6" spans="1:2" ht="17.25" x14ac:dyDescent="0.35">
      <c r="A6" s="3" t="s">
        <v>0</v>
      </c>
      <c r="B6" s="2"/>
    </row>
    <row r="7" spans="1:2" ht="17.25" x14ac:dyDescent="0.35">
      <c r="A7" s="2" t="s">
        <v>26</v>
      </c>
      <c r="B7" s="2">
        <v>75000</v>
      </c>
    </row>
    <row r="8" spans="1:2" ht="17.25" x14ac:dyDescent="0.35">
      <c r="A8" s="3" t="s">
        <v>1</v>
      </c>
      <c r="B8" s="3">
        <f>SUM(B7)</f>
        <v>75000</v>
      </c>
    </row>
    <row r="9" spans="1:2" ht="17.25" x14ac:dyDescent="0.35">
      <c r="A9" s="2"/>
      <c r="B9" s="2"/>
    </row>
    <row r="10" spans="1:2" ht="17.25" x14ac:dyDescent="0.35">
      <c r="A10" s="3" t="s">
        <v>2</v>
      </c>
      <c r="B10" s="2"/>
    </row>
    <row r="11" spans="1:2" ht="17.25" x14ac:dyDescent="0.35">
      <c r="A11" s="2" t="s">
        <v>3</v>
      </c>
      <c r="B11" s="2">
        <f>SUM(300*30)</f>
        <v>9000</v>
      </c>
    </row>
    <row r="12" spans="1:2" ht="17.25" x14ac:dyDescent="0.35">
      <c r="A12" s="2" t="s">
        <v>4</v>
      </c>
      <c r="B12" s="2">
        <f>SUM( 200*10)</f>
        <v>2000</v>
      </c>
    </row>
    <row r="13" spans="1:2" ht="17.25" x14ac:dyDescent="0.35">
      <c r="A13" s="2"/>
      <c r="B13" s="2"/>
    </row>
    <row r="14" spans="1:2" ht="17.25" x14ac:dyDescent="0.35">
      <c r="A14" s="2" t="s">
        <v>27</v>
      </c>
      <c r="B14" s="2"/>
    </row>
    <row r="15" spans="1:2" ht="17.25" x14ac:dyDescent="0.35">
      <c r="A15" s="2"/>
      <c r="B15" s="2"/>
    </row>
    <row r="16" spans="1:2" ht="17.25" x14ac:dyDescent="0.35">
      <c r="A16" s="2" t="s">
        <v>5</v>
      </c>
      <c r="B16" s="2"/>
    </row>
    <row r="17" spans="1:2" ht="17.25" x14ac:dyDescent="0.35">
      <c r="A17" s="2" t="s">
        <v>6</v>
      </c>
      <c r="B17" s="2">
        <f>SUM(12*300)</f>
        <v>3600</v>
      </c>
    </row>
    <row r="18" spans="1:2" ht="17.25" x14ac:dyDescent="0.35">
      <c r="A18" s="2" t="s">
        <v>7</v>
      </c>
      <c r="B18" s="2">
        <f>SUM(12*120)</f>
        <v>1440</v>
      </c>
    </row>
    <row r="19" spans="1:2" ht="17.25" x14ac:dyDescent="0.35">
      <c r="A19" s="2" t="s">
        <v>8</v>
      </c>
      <c r="B19" s="2">
        <v>1500</v>
      </c>
    </row>
    <row r="20" spans="1:2" ht="17.25" x14ac:dyDescent="0.35">
      <c r="A20" s="2" t="s">
        <v>9</v>
      </c>
      <c r="B20" s="2">
        <v>470</v>
      </c>
    </row>
    <row r="21" spans="1:2" ht="17.25" x14ac:dyDescent="0.35">
      <c r="A21" s="2"/>
      <c r="B21" s="2"/>
    </row>
    <row r="22" spans="1:2" ht="17.25" x14ac:dyDescent="0.35">
      <c r="A22" s="2" t="s">
        <v>10</v>
      </c>
      <c r="B22" s="2"/>
    </row>
    <row r="23" spans="1:2" ht="17.25" x14ac:dyDescent="0.35">
      <c r="A23" s="2" t="s">
        <v>11</v>
      </c>
      <c r="B23" s="2">
        <f>SUM(8*450*3)+(8*150)</f>
        <v>12000</v>
      </c>
    </row>
    <row r="24" spans="1:2" ht="17.25" x14ac:dyDescent="0.35">
      <c r="A24" s="2" t="s">
        <v>6</v>
      </c>
      <c r="B24" s="2">
        <f>SUM(300*18)</f>
        <v>5400</v>
      </c>
    </row>
    <row r="25" spans="1:2" ht="17.25" x14ac:dyDescent="0.35">
      <c r="A25" s="2" t="s">
        <v>12</v>
      </c>
      <c r="B25" s="2">
        <f>SUM((20*8*25)+(30*8*5))</f>
        <v>5200</v>
      </c>
    </row>
    <row r="26" spans="1:2" ht="17.25" x14ac:dyDescent="0.35">
      <c r="A26" s="4" t="s">
        <v>13</v>
      </c>
      <c r="B26" s="2">
        <v>1020</v>
      </c>
    </row>
    <row r="27" spans="1:2" ht="17.25" x14ac:dyDescent="0.35">
      <c r="A27" s="2" t="s">
        <v>14</v>
      </c>
      <c r="B27" s="2">
        <f>SUM(50*50)</f>
        <v>2500</v>
      </c>
    </row>
    <row r="28" spans="1:2" ht="17.25" x14ac:dyDescent="0.35">
      <c r="A28" s="2" t="s">
        <v>15</v>
      </c>
      <c r="B28" s="2">
        <v>1200</v>
      </c>
    </row>
    <row r="29" spans="1:2" ht="17.25" x14ac:dyDescent="0.35">
      <c r="A29" s="2" t="s">
        <v>24</v>
      </c>
      <c r="B29" s="2">
        <v>1000</v>
      </c>
    </row>
    <row r="30" spans="1:2" ht="17.25" x14ac:dyDescent="0.35">
      <c r="A30" s="2" t="s">
        <v>28</v>
      </c>
      <c r="B30" s="2">
        <f>SUM(10*21* 55+ 2*10*55)</f>
        <v>12650</v>
      </c>
    </row>
    <row r="31" spans="1:2" ht="17.25" x14ac:dyDescent="0.35">
      <c r="A31" s="2" t="s">
        <v>16</v>
      </c>
      <c r="B31" s="2">
        <f>SUM((12 *100)+(8*2*50))</f>
        <v>2000</v>
      </c>
    </row>
    <row r="32" spans="1:2" ht="17.25" x14ac:dyDescent="0.35">
      <c r="A32" s="2"/>
      <c r="B32" s="2"/>
    </row>
    <row r="33" spans="1:2" ht="17.25" x14ac:dyDescent="0.35">
      <c r="A33" s="2" t="s">
        <v>17</v>
      </c>
      <c r="B33" s="2">
        <v>200</v>
      </c>
    </row>
    <row r="34" spans="1:2" ht="17.25" x14ac:dyDescent="0.35">
      <c r="A34" s="2" t="s">
        <v>18</v>
      </c>
      <c r="B34" s="2">
        <f>+SUM(120*26)</f>
        <v>3120</v>
      </c>
    </row>
    <row r="35" spans="1:2" ht="17.25" x14ac:dyDescent="0.35">
      <c r="A35" s="2" t="s">
        <v>19</v>
      </c>
      <c r="B35" s="2">
        <v>6000</v>
      </c>
    </row>
    <row r="36" spans="1:2" ht="17.25" x14ac:dyDescent="0.35">
      <c r="A36" s="2" t="s">
        <v>20</v>
      </c>
      <c r="B36" s="2">
        <f>SUM(20*60)</f>
        <v>1200</v>
      </c>
    </row>
    <row r="37" spans="1:2" ht="17.25" x14ac:dyDescent="0.35">
      <c r="A37" s="2" t="s">
        <v>21</v>
      </c>
      <c r="B37" s="2">
        <v>1500</v>
      </c>
    </row>
    <row r="38" spans="1:2" ht="17.25" x14ac:dyDescent="0.35">
      <c r="A38" s="2" t="s">
        <v>29</v>
      </c>
      <c r="B38" s="2">
        <v>2000</v>
      </c>
    </row>
    <row r="39" spans="1:2" ht="17.25" x14ac:dyDescent="0.35">
      <c r="A39" s="2"/>
      <c r="B39" s="2"/>
    </row>
    <row r="40" spans="1:2" ht="17.25" x14ac:dyDescent="0.35">
      <c r="A40" s="3" t="s">
        <v>22</v>
      </c>
      <c r="B40" s="3">
        <f>SUM(B10:B38)</f>
        <v>75000</v>
      </c>
    </row>
    <row r="41" spans="1:2" ht="17.25" x14ac:dyDescent="0.35">
      <c r="A41" s="2"/>
      <c r="B41" s="2"/>
    </row>
    <row r="42" spans="1:2" ht="17.25" x14ac:dyDescent="0.35">
      <c r="A42" s="2" t="s">
        <v>23</v>
      </c>
      <c r="B42" s="2">
        <f>SUM(B8-B40)</f>
        <v>0</v>
      </c>
    </row>
    <row r="43" spans="1:2" ht="17.25" x14ac:dyDescent="0.35">
      <c r="A43" s="2"/>
      <c r="B43" s="2"/>
    </row>
    <row r="44" spans="1:2" ht="17.25" x14ac:dyDescent="0.35">
      <c r="A44" s="2" t="s">
        <v>30</v>
      </c>
      <c r="B44" s="5">
        <v>15000</v>
      </c>
    </row>
    <row r="45" spans="1:2" ht="17.25" x14ac:dyDescent="0.35">
      <c r="A45" s="3" t="s">
        <v>31</v>
      </c>
      <c r="B45" s="6">
        <v>90000</v>
      </c>
    </row>
    <row r="46" spans="1:2" ht="17.25" x14ac:dyDescent="0.35">
      <c r="A46" s="2"/>
      <c r="B4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CF7097-485B-4F7B-8578-8327ED28C095}"/>
</file>

<file path=customXml/itemProps2.xml><?xml version="1.0" encoding="utf-8"?>
<ds:datastoreItem xmlns:ds="http://schemas.openxmlformats.org/officeDocument/2006/customXml" ds:itemID="{CF142191-030A-4E1A-A109-247FA4814876}"/>
</file>

<file path=customXml/itemProps3.xml><?xml version="1.0" encoding="utf-8"?>
<ds:datastoreItem xmlns:ds="http://schemas.openxmlformats.org/officeDocument/2006/customXml" ds:itemID="{650D2476-EF5D-436B-BC9F-50ECA9D218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Wieke Eringa</dc:creator>
  <cp:lastModifiedBy>Smyth Cian (2017)</cp:lastModifiedBy>
  <cp:lastPrinted>2017-01-04T13:00:27Z</cp:lastPrinted>
  <dcterms:created xsi:type="dcterms:W3CDTF">2016-12-09T12:58:17Z</dcterms:created>
  <dcterms:modified xsi:type="dcterms:W3CDTF">2017-01-04T13:01:48Z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