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000" tabRatio="500"/>
  </bookViews>
  <sheets>
    <sheet name="Sheet1" sheetId="1" r:id="rId1"/>
  </sheets>
  <definedNames>
    <definedName name="_xlnm._FilterDatabase" localSheetId="0" hidden="1">Sheet1!$M$2:$X$16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7" i="1" l="1"/>
  <c r="T17" i="1"/>
  <c r="V17" i="1"/>
  <c r="W17" i="1"/>
  <c r="X17" i="1"/>
  <c r="R22" i="1"/>
  <c r="Q17" i="1"/>
  <c r="S17" i="1"/>
  <c r="U17" i="1"/>
  <c r="Y17" i="1"/>
  <c r="S22" i="1"/>
  <c r="R21" i="1"/>
  <c r="S21" i="1"/>
  <c r="Q18" i="1"/>
  <c r="R18" i="1"/>
  <c r="S18" i="1"/>
  <c r="T18" i="1"/>
  <c r="U18" i="1"/>
  <c r="V18" i="1"/>
  <c r="W18" i="1"/>
  <c r="X18" i="1"/>
  <c r="Y18" i="1"/>
  <c r="J38" i="1"/>
  <c r="J39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D41" i="1"/>
  <c r="C40" i="1"/>
  <c r="C41" i="1"/>
  <c r="B40" i="1"/>
  <c r="B41" i="1"/>
  <c r="J31" i="1"/>
  <c r="J30" i="1"/>
  <c r="J32" i="1"/>
  <c r="J33" i="1"/>
  <c r="I32" i="1"/>
  <c r="I33" i="1"/>
  <c r="H32" i="1"/>
  <c r="H33" i="1"/>
  <c r="G32" i="1"/>
  <c r="G33" i="1"/>
  <c r="F32" i="1"/>
  <c r="F33" i="1"/>
  <c r="E32" i="1"/>
  <c r="E33" i="1"/>
  <c r="D32" i="1"/>
  <c r="D33" i="1"/>
  <c r="C32" i="1"/>
  <c r="C33" i="1"/>
  <c r="B32" i="1"/>
  <c r="B33" i="1"/>
  <c r="J21" i="1"/>
  <c r="J22" i="1"/>
  <c r="J23" i="1"/>
  <c r="J24" i="1"/>
  <c r="J25" i="1"/>
  <c r="I24" i="1"/>
  <c r="I25" i="1"/>
  <c r="H24" i="1"/>
  <c r="H25" i="1"/>
  <c r="G24" i="1"/>
  <c r="G25" i="1"/>
  <c r="F24" i="1"/>
  <c r="F25" i="1"/>
  <c r="E24" i="1"/>
  <c r="E25" i="1"/>
  <c r="D24" i="1"/>
  <c r="D25" i="1"/>
  <c r="C24" i="1"/>
  <c r="C25" i="1"/>
  <c r="B24" i="1"/>
  <c r="B25" i="1"/>
  <c r="J13" i="1"/>
  <c r="J14" i="1"/>
  <c r="J12" i="1"/>
  <c r="J15" i="1"/>
  <c r="J16" i="1"/>
  <c r="I15" i="1"/>
  <c r="I16" i="1"/>
  <c r="H15" i="1"/>
  <c r="H16" i="1"/>
  <c r="G15" i="1"/>
  <c r="G16" i="1"/>
  <c r="F15" i="1"/>
  <c r="F16" i="1"/>
  <c r="E15" i="1"/>
  <c r="E16" i="1"/>
  <c r="D15" i="1"/>
  <c r="D16" i="1"/>
  <c r="C15" i="1"/>
  <c r="C16" i="1"/>
  <c r="B15" i="1"/>
  <c r="B16" i="1"/>
  <c r="J3" i="1"/>
  <c r="J4" i="1"/>
  <c r="J5" i="1"/>
  <c r="J6" i="1"/>
  <c r="J7" i="1"/>
  <c r="I6" i="1"/>
  <c r="I7" i="1"/>
  <c r="H6" i="1"/>
  <c r="H7" i="1"/>
  <c r="G6" i="1"/>
  <c r="G7" i="1"/>
  <c r="F6" i="1"/>
  <c r="F7" i="1"/>
  <c r="E6" i="1"/>
  <c r="E7" i="1"/>
  <c r="D6" i="1"/>
  <c r="D7" i="1"/>
  <c r="C6" i="1"/>
  <c r="C7" i="1"/>
  <c r="B6" i="1"/>
  <c r="B7" i="1"/>
</calcChain>
</file>

<file path=xl/sharedStrings.xml><?xml version="1.0" encoding="utf-8"?>
<sst xmlns="http://schemas.openxmlformats.org/spreadsheetml/2006/main" count="143" uniqueCount="38">
  <si>
    <t>VENUE</t>
  </si>
  <si>
    <t>LOCATION</t>
  </si>
  <si>
    <t>PERFORMANCE</t>
  </si>
  <si>
    <t>EMOJIS</t>
  </si>
  <si>
    <t>DATE</t>
  </si>
  <si>
    <t>LOVE</t>
  </si>
  <si>
    <t>BORED</t>
  </si>
  <si>
    <t>AMUSED</t>
  </si>
  <si>
    <t>SCARED</t>
  </si>
  <si>
    <t>HAPPY</t>
  </si>
  <si>
    <t>SAD</t>
  </si>
  <si>
    <t>CONFUSED</t>
  </si>
  <si>
    <t>ANGRY</t>
  </si>
  <si>
    <t>Sirius Academy West</t>
  </si>
  <si>
    <t>West</t>
  </si>
  <si>
    <t>Picture House: Willy Wonka</t>
  </si>
  <si>
    <t>Picture House: Matilda</t>
  </si>
  <si>
    <t>Picture House: Fantastic Mr Fox</t>
  </si>
  <si>
    <t>Hymers College</t>
  </si>
  <si>
    <t>Joan and Hekima</t>
  </si>
  <si>
    <t>Archbishop Sentamu</t>
  </si>
  <si>
    <t>East</t>
  </si>
  <si>
    <t>The Story of Mr B</t>
  </si>
  <si>
    <t>The Red Shed</t>
  </si>
  <si>
    <t>Meet Fred</t>
  </si>
  <si>
    <t>Kingswood Academy</t>
  </si>
  <si>
    <t xml:space="preserve">North </t>
  </si>
  <si>
    <t>Winifred Holtby Academy</t>
  </si>
  <si>
    <t>North</t>
  </si>
  <si>
    <t>THE STORY OF  MR B</t>
  </si>
  <si>
    <t>TOTAL</t>
  </si>
  <si>
    <t>MEET FRED</t>
  </si>
  <si>
    <t>PICTURE HOUSE (FANTASTIC MR FOX, MATILDA, WILLY WONKA)</t>
  </si>
  <si>
    <t>JOAN AND HEKIMA</t>
  </si>
  <si>
    <t>THE RED SHED</t>
  </si>
  <si>
    <t>%</t>
  </si>
  <si>
    <t xml:space="preserve">POSITIVE 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</si>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</sst>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Trebuchet MS"/>
    </font>
    <font>
      <b/>
      <sz val="12"/>
      <color theme="1"/>
      <name val="Trebuchet MS"/>
    </font>
    <font>
      <b/>
      <sz val="12"/>
      <color theme="0"/>
      <name val="Trebuchet MS"/>
    </font>
    <font>
      <b/>
      <sz val="12"/>
      <name val="Trebuchet MS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4" fillId="3" borderId="1" xfId="0" applyFont="1" applyFill="1" applyBorder="1" applyAlignment="1"/>
    <xf numFmtId="0" fontId="3" fillId="4" borderId="1" xfId="0" applyFont="1" applyFill="1" applyBorder="1" applyAlignment="1"/>
    <xf numFmtId="0" fontId="2" fillId="0" borderId="0" xfId="0" applyFont="1" applyAlignment="1"/>
    <xf numFmtId="0" fontId="5" fillId="2" borderId="1" xfId="0" applyFont="1" applyFill="1" applyBorder="1" applyAlignment="1"/>
    <xf numFmtId="0" fontId="4" fillId="3" borderId="0" xfId="0" applyFont="1" applyFill="1" applyAlignment="1"/>
    <xf numFmtId="0" fontId="5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14" fontId="2" fillId="0" borderId="0" xfId="0" applyNumberFormat="1" applyFont="1" applyAlignment="1"/>
    <xf numFmtId="9" fontId="4" fillId="3" borderId="1" xfId="27" applyFont="1" applyFill="1" applyBorder="1" applyAlignment="1"/>
    <xf numFmtId="9" fontId="3" fillId="5" borderId="1" xfId="27" applyFont="1" applyFill="1" applyBorder="1" applyAlignment="1"/>
    <xf numFmtId="9" fontId="2" fillId="0" borderId="0" xfId="27" applyFont="1" applyAlignment="1"/>
    <xf numFmtId="2" fontId="2" fillId="0" borderId="0" xfId="0" applyNumberFormat="1" applyFont="1" applyAlignment="1"/>
    <xf numFmtId="9" fontId="2" fillId="0" borderId="0" xfId="0" applyNumberFormat="1" applyFont="1" applyAlignment="1"/>
    <xf numFmtId="164" fontId="2" fillId="0" borderId="0" xfId="27" applyNumberFormat="1" applyFont="1" applyAlignment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4" borderId="0" xfId="0" applyFont="1" applyFill="1" applyAlignment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10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Normal" xfId="0" builtinId="0"/>
    <cellStyle name="Percent" xfId="27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Sheet1!$Q$28:$Q$35</c:f>
              <c:strCache>
                <c:ptCount val="8"/>
                <c:pt idx="0">
                  <c:v>HAPPY</c:v>
                </c:pt>
                <c:pt idx="1">
                  <c:v>LOVE</c:v>
                </c:pt>
                <c:pt idx="2">
                  <c:v>AMUSED</c:v>
                </c:pt>
                <c:pt idx="3">
                  <c:v>BORED</c:v>
                </c:pt>
                <c:pt idx="4">
                  <c:v>SCARED</c:v>
                </c:pt>
                <c:pt idx="5">
                  <c:v>SAD</c:v>
                </c:pt>
                <c:pt idx="6">
                  <c:v>ANGRY</c:v>
                </c:pt>
                <c:pt idx="7">
                  <c:v>CONFUSED</c:v>
                </c:pt>
              </c:strCache>
            </c:strRef>
          </c:cat>
          <c:val>
            <c:numRef>
              <c:f>Sheet1!$R$28:$R$35</c:f>
              <c:numCache>
                <c:formatCode>0%</c:formatCode>
                <c:ptCount val="8"/>
                <c:pt idx="0">
                  <c:v>0.362</c:v>
                </c:pt>
                <c:pt idx="1">
                  <c:v>0.333</c:v>
                </c:pt>
                <c:pt idx="2">
                  <c:v>0.18</c:v>
                </c:pt>
                <c:pt idx="3">
                  <c:v>0.05</c:v>
                </c:pt>
                <c:pt idx="4">
                  <c:v>0.03</c:v>
                </c:pt>
                <c:pt idx="5">
                  <c:v>0.03</c:v>
                </c:pt>
                <c:pt idx="6">
                  <c:v>0.01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078792"/>
        <c:axId val="2129081496"/>
      </c:barChart>
      <c:catAx>
        <c:axId val="21290787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9081496"/>
        <c:crosses val="autoZero"/>
        <c:auto val="1"/>
        <c:lblAlgn val="ctr"/>
        <c:lblOffset val="100"/>
        <c:noMultiLvlLbl val="0"/>
      </c:catAx>
      <c:valAx>
        <c:axId val="21290814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29078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755650</xdr:colOff>
      <xdr:row>20</xdr:row>
      <xdr:rowOff>158750</xdr:rowOff>
    </xdr:from>
    <xdr:to>
      <xdr:col>25</xdr:col>
      <xdr:colOff>374650</xdr:colOff>
      <xdr:row>35</xdr:row>
      <xdr:rowOff>44450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topLeftCell="A8" workbookViewId="0">
      <selection activeCell="K45" sqref="K45"/>
    </sheetView>
  </sheetViews>
  <sheetFormatPr baseColWidth="10" defaultRowHeight="15" x14ac:dyDescent="0"/>
  <cols>
    <col min="1" max="1" width="24" style="3" bestFit="1" customWidth="1"/>
    <col min="2" max="2" width="10.5" style="3" bestFit="1" customWidth="1"/>
    <col min="3" max="3" width="9.6640625" style="3" bestFit="1" customWidth="1"/>
    <col min="4" max="4" width="8.83203125" style="3" bestFit="1" customWidth="1"/>
    <col min="5" max="16384" width="10.83203125" style="3"/>
  </cols>
  <sheetData>
    <row r="1" spans="1:24">
      <c r="A1" s="16" t="s">
        <v>0</v>
      </c>
      <c r="B1" s="19" t="s">
        <v>29</v>
      </c>
      <c r="C1" s="20"/>
      <c r="D1" s="20"/>
      <c r="E1" s="20"/>
      <c r="F1" s="20"/>
      <c r="G1" s="20"/>
      <c r="H1" s="20"/>
      <c r="I1" s="21"/>
      <c r="J1" s="16" t="s">
        <v>30</v>
      </c>
      <c r="Q1" s="18" t="s">
        <v>3</v>
      </c>
      <c r="R1" s="18"/>
      <c r="S1" s="18"/>
      <c r="T1" s="18"/>
      <c r="U1" s="18"/>
      <c r="V1" s="18"/>
      <c r="W1" s="18"/>
      <c r="X1" s="18"/>
    </row>
    <row r="2" spans="1:24">
      <c r="A2" s="17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17"/>
      <c r="M2" s="5" t="s">
        <v>0</v>
      </c>
      <c r="N2" s="5" t="s">
        <v>1</v>
      </c>
      <c r="O2" s="5" t="s">
        <v>4</v>
      </c>
      <c r="P2" s="5" t="s">
        <v>2</v>
      </c>
      <c r="Q2" s="6" t="s">
        <v>5</v>
      </c>
      <c r="R2" s="6" t="s">
        <v>6</v>
      </c>
      <c r="S2" s="6" t="s">
        <v>7</v>
      </c>
      <c r="T2" s="6" t="s">
        <v>8</v>
      </c>
      <c r="U2" s="6" t="s">
        <v>9</v>
      </c>
      <c r="V2" s="6" t="s">
        <v>10</v>
      </c>
      <c r="W2" s="6" t="s">
        <v>11</v>
      </c>
      <c r="X2" s="6" t="s">
        <v>12</v>
      </c>
    </row>
    <row r="3" spans="1:24">
      <c r="A3" s="7" t="s">
        <v>20</v>
      </c>
      <c r="B3" s="7">
        <v>8</v>
      </c>
      <c r="C3" s="7">
        <v>0</v>
      </c>
      <c r="D3" s="7">
        <v>2</v>
      </c>
      <c r="E3" s="7">
        <v>0</v>
      </c>
      <c r="F3" s="7">
        <v>13</v>
      </c>
      <c r="G3" s="7">
        <v>0</v>
      </c>
      <c r="H3" s="7">
        <v>0</v>
      </c>
      <c r="I3" s="7">
        <v>0</v>
      </c>
      <c r="J3" s="8">
        <f>SUM(B3:I3)</f>
        <v>23</v>
      </c>
      <c r="M3" s="3" t="s">
        <v>13</v>
      </c>
      <c r="N3" s="3" t="s">
        <v>14</v>
      </c>
      <c r="O3" s="9">
        <v>42789</v>
      </c>
      <c r="P3" s="3" t="s">
        <v>15</v>
      </c>
      <c r="Q3" s="3">
        <v>7</v>
      </c>
      <c r="R3" s="3">
        <v>0</v>
      </c>
      <c r="S3" s="3">
        <v>4</v>
      </c>
      <c r="T3" s="3">
        <v>1</v>
      </c>
      <c r="U3" s="3">
        <v>7</v>
      </c>
      <c r="V3" s="3">
        <v>0</v>
      </c>
      <c r="W3" s="3">
        <v>0</v>
      </c>
      <c r="X3" s="3">
        <v>0</v>
      </c>
    </row>
    <row r="4" spans="1:24">
      <c r="A4" s="7" t="s">
        <v>13</v>
      </c>
      <c r="B4" s="7">
        <v>7</v>
      </c>
      <c r="C4" s="7">
        <v>1</v>
      </c>
      <c r="D4" s="7">
        <v>4</v>
      </c>
      <c r="E4" s="7">
        <v>0</v>
      </c>
      <c r="F4" s="7">
        <v>3</v>
      </c>
      <c r="G4" s="7">
        <v>0</v>
      </c>
      <c r="H4" s="7">
        <v>0</v>
      </c>
      <c r="I4" s="7">
        <v>0</v>
      </c>
      <c r="J4" s="8">
        <f t="shared" ref="J4:J5" si="0">SUM(B4:I4)</f>
        <v>15</v>
      </c>
      <c r="M4" s="3" t="s">
        <v>13</v>
      </c>
      <c r="N4" s="3" t="s">
        <v>14</v>
      </c>
      <c r="O4" s="9">
        <v>42789</v>
      </c>
      <c r="P4" s="3" t="s">
        <v>16</v>
      </c>
      <c r="Q4" s="3">
        <v>10</v>
      </c>
      <c r="R4" s="3">
        <v>0</v>
      </c>
      <c r="S4" s="3">
        <v>0</v>
      </c>
      <c r="T4" s="3">
        <v>2</v>
      </c>
      <c r="U4" s="3">
        <v>5</v>
      </c>
      <c r="V4" s="3">
        <v>0</v>
      </c>
      <c r="W4" s="3">
        <v>0</v>
      </c>
      <c r="X4" s="3">
        <v>0</v>
      </c>
    </row>
    <row r="5" spans="1:24">
      <c r="A5" s="7" t="s">
        <v>27</v>
      </c>
      <c r="B5" s="7">
        <v>18</v>
      </c>
      <c r="C5" s="7">
        <v>3</v>
      </c>
      <c r="D5" s="7">
        <v>14</v>
      </c>
      <c r="E5" s="7">
        <v>1</v>
      </c>
      <c r="F5" s="7">
        <v>21</v>
      </c>
      <c r="G5" s="7">
        <v>1</v>
      </c>
      <c r="H5" s="7">
        <v>0</v>
      </c>
      <c r="I5" s="7">
        <v>0</v>
      </c>
      <c r="J5" s="8">
        <f t="shared" si="0"/>
        <v>58</v>
      </c>
      <c r="M5" s="3" t="s">
        <v>13</v>
      </c>
      <c r="N5" s="3" t="s">
        <v>14</v>
      </c>
      <c r="O5" s="9">
        <v>42789</v>
      </c>
      <c r="P5" s="3" t="s">
        <v>17</v>
      </c>
      <c r="Q5" s="3">
        <v>6</v>
      </c>
      <c r="R5" s="3">
        <v>3</v>
      </c>
      <c r="S5" s="3">
        <v>0</v>
      </c>
      <c r="T5" s="3">
        <v>2</v>
      </c>
      <c r="U5" s="3">
        <v>9</v>
      </c>
      <c r="V5" s="3">
        <v>0</v>
      </c>
      <c r="W5" s="3">
        <v>0</v>
      </c>
      <c r="X5" s="3">
        <v>0</v>
      </c>
    </row>
    <row r="6" spans="1:24">
      <c r="A6" s="1" t="s">
        <v>30</v>
      </c>
      <c r="B6" s="8">
        <f t="shared" ref="B6:J6" si="1">SUM(B3:B5)</f>
        <v>33</v>
      </c>
      <c r="C6" s="8">
        <f t="shared" si="1"/>
        <v>4</v>
      </c>
      <c r="D6" s="8">
        <f t="shared" si="1"/>
        <v>20</v>
      </c>
      <c r="E6" s="8">
        <f t="shared" si="1"/>
        <v>1</v>
      </c>
      <c r="F6" s="8">
        <f t="shared" si="1"/>
        <v>37</v>
      </c>
      <c r="G6" s="8">
        <f t="shared" si="1"/>
        <v>1</v>
      </c>
      <c r="H6" s="8">
        <f t="shared" si="1"/>
        <v>0</v>
      </c>
      <c r="I6" s="8">
        <f t="shared" si="1"/>
        <v>0</v>
      </c>
      <c r="J6" s="8">
        <f t="shared" si="1"/>
        <v>96</v>
      </c>
      <c r="M6" s="3" t="s">
        <v>18</v>
      </c>
      <c r="N6" s="3" t="s">
        <v>14</v>
      </c>
      <c r="O6" s="9">
        <v>42791</v>
      </c>
      <c r="P6" s="3" t="s">
        <v>19</v>
      </c>
      <c r="Q6" s="3">
        <v>5</v>
      </c>
      <c r="R6" s="3">
        <v>1</v>
      </c>
      <c r="S6" s="3">
        <v>3</v>
      </c>
      <c r="T6" s="3">
        <v>0</v>
      </c>
      <c r="U6" s="3">
        <v>7</v>
      </c>
      <c r="V6" s="3">
        <v>2</v>
      </c>
      <c r="W6" s="3">
        <v>0</v>
      </c>
      <c r="X6" s="3">
        <v>0</v>
      </c>
    </row>
    <row r="7" spans="1:24">
      <c r="A7" s="10" t="s">
        <v>35</v>
      </c>
      <c r="B7" s="11">
        <f>B6/J6</f>
        <v>0.34375</v>
      </c>
      <c r="C7" s="11">
        <f>C6/J6</f>
        <v>4.1666666666666664E-2</v>
      </c>
      <c r="D7" s="11">
        <f>D6/J6</f>
        <v>0.20833333333333334</v>
      </c>
      <c r="E7" s="11">
        <f>E6/J6</f>
        <v>1.0416666666666666E-2</v>
      </c>
      <c r="F7" s="11">
        <f>F6/J6</f>
        <v>0.38541666666666669</v>
      </c>
      <c r="G7" s="11">
        <f>G6/J6</f>
        <v>1.0416666666666666E-2</v>
      </c>
      <c r="H7" s="11">
        <f>H6/J6</f>
        <v>0</v>
      </c>
      <c r="I7" s="11">
        <f>I6/J6</f>
        <v>0</v>
      </c>
      <c r="J7" s="11">
        <f>J6/J6</f>
        <v>1</v>
      </c>
      <c r="M7" s="3" t="s">
        <v>20</v>
      </c>
      <c r="N7" s="3" t="s">
        <v>21</v>
      </c>
      <c r="O7" s="9">
        <v>42791</v>
      </c>
      <c r="P7" s="3" t="s">
        <v>22</v>
      </c>
      <c r="Q7" s="3">
        <v>8</v>
      </c>
      <c r="R7" s="3">
        <v>0</v>
      </c>
      <c r="S7" s="3">
        <v>2</v>
      </c>
      <c r="T7" s="3">
        <v>0</v>
      </c>
      <c r="U7" s="3">
        <v>13</v>
      </c>
      <c r="V7" s="3">
        <v>0</v>
      </c>
      <c r="W7" s="3">
        <v>0</v>
      </c>
      <c r="X7" s="3">
        <v>0</v>
      </c>
    </row>
    <row r="8" spans="1:24">
      <c r="M8" s="3" t="s">
        <v>20</v>
      </c>
      <c r="N8" s="3" t="s">
        <v>21</v>
      </c>
      <c r="O8" s="9">
        <v>42790</v>
      </c>
      <c r="P8" s="3" t="s">
        <v>23</v>
      </c>
      <c r="Q8" s="3">
        <v>4</v>
      </c>
      <c r="R8" s="3">
        <v>0</v>
      </c>
      <c r="S8" s="3">
        <v>3</v>
      </c>
      <c r="T8" s="3">
        <v>3</v>
      </c>
      <c r="U8" s="3">
        <v>4</v>
      </c>
      <c r="V8" s="3">
        <v>1</v>
      </c>
      <c r="W8" s="3">
        <v>0</v>
      </c>
      <c r="X8" s="3">
        <v>1</v>
      </c>
    </row>
    <row r="9" spans="1:24">
      <c r="M9" s="3" t="s">
        <v>20</v>
      </c>
      <c r="N9" s="3" t="s">
        <v>21</v>
      </c>
      <c r="O9" s="9">
        <v>42789</v>
      </c>
      <c r="P9" s="3" t="s">
        <v>19</v>
      </c>
      <c r="Q9" s="3">
        <v>2</v>
      </c>
      <c r="R9" s="3">
        <v>0</v>
      </c>
      <c r="S9" s="3">
        <v>1</v>
      </c>
      <c r="T9" s="3">
        <v>0</v>
      </c>
      <c r="U9" s="3">
        <v>10</v>
      </c>
      <c r="V9" s="3">
        <v>0</v>
      </c>
      <c r="W9" s="3">
        <v>0</v>
      </c>
      <c r="X9" s="3">
        <v>0</v>
      </c>
    </row>
    <row r="10" spans="1:24">
      <c r="A10" s="16" t="s">
        <v>0</v>
      </c>
      <c r="B10" s="19" t="s">
        <v>31</v>
      </c>
      <c r="C10" s="20"/>
      <c r="D10" s="20"/>
      <c r="E10" s="20"/>
      <c r="F10" s="20"/>
      <c r="G10" s="20"/>
      <c r="H10" s="20"/>
      <c r="I10" s="21"/>
      <c r="J10" s="16" t="s">
        <v>30</v>
      </c>
      <c r="M10" s="3" t="s">
        <v>20</v>
      </c>
      <c r="N10" s="3" t="s">
        <v>21</v>
      </c>
      <c r="O10" s="9">
        <v>42789</v>
      </c>
      <c r="P10" s="3" t="s">
        <v>24</v>
      </c>
      <c r="Q10" s="3">
        <v>6</v>
      </c>
      <c r="R10" s="3">
        <v>4</v>
      </c>
      <c r="S10" s="3">
        <v>2</v>
      </c>
      <c r="T10" s="3">
        <v>0</v>
      </c>
      <c r="U10" s="3">
        <v>0</v>
      </c>
      <c r="V10" s="3">
        <v>1</v>
      </c>
      <c r="W10" s="3">
        <v>0</v>
      </c>
      <c r="X10" s="3">
        <v>0</v>
      </c>
    </row>
    <row r="11" spans="1:24">
      <c r="A11" s="17"/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4" t="s">
        <v>12</v>
      </c>
      <c r="J11" s="17"/>
      <c r="M11" s="3" t="s">
        <v>13</v>
      </c>
      <c r="N11" s="3" t="s">
        <v>14</v>
      </c>
      <c r="O11" s="9">
        <v>42791</v>
      </c>
      <c r="P11" s="3" t="s">
        <v>24</v>
      </c>
      <c r="Q11" s="3">
        <v>6</v>
      </c>
      <c r="R11" s="3">
        <v>1</v>
      </c>
      <c r="S11" s="3">
        <v>1</v>
      </c>
      <c r="T11" s="3">
        <v>0</v>
      </c>
      <c r="U11" s="3">
        <v>7</v>
      </c>
      <c r="V11" s="3">
        <v>1</v>
      </c>
      <c r="W11" s="3">
        <v>0</v>
      </c>
      <c r="X11" s="3">
        <v>0</v>
      </c>
    </row>
    <row r="12" spans="1:24">
      <c r="A12" s="3" t="s">
        <v>20</v>
      </c>
      <c r="B12" s="3">
        <v>6</v>
      </c>
      <c r="C12" s="3">
        <v>4</v>
      </c>
      <c r="D12" s="3">
        <v>2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8">
        <f>SUM(B12:I12)</f>
        <v>13</v>
      </c>
      <c r="M12" s="3" t="s">
        <v>25</v>
      </c>
      <c r="N12" s="3" t="s">
        <v>26</v>
      </c>
      <c r="O12" s="9">
        <v>42791</v>
      </c>
      <c r="P12" s="3" t="s">
        <v>23</v>
      </c>
      <c r="Q12" s="3">
        <v>5</v>
      </c>
      <c r="R12" s="3">
        <v>0</v>
      </c>
      <c r="S12" s="3">
        <v>7</v>
      </c>
      <c r="T12" s="3">
        <v>0</v>
      </c>
      <c r="U12" s="3">
        <v>9</v>
      </c>
      <c r="V12" s="3">
        <v>3</v>
      </c>
      <c r="W12" s="3">
        <v>1</v>
      </c>
      <c r="X12" s="3">
        <v>3</v>
      </c>
    </row>
    <row r="13" spans="1:24">
      <c r="A13" s="3" t="s">
        <v>13</v>
      </c>
      <c r="B13" s="3">
        <v>6</v>
      </c>
      <c r="C13" s="3">
        <v>1</v>
      </c>
      <c r="D13" s="3">
        <v>1</v>
      </c>
      <c r="E13" s="3">
        <v>0</v>
      </c>
      <c r="F13" s="3">
        <v>7</v>
      </c>
      <c r="G13" s="3">
        <v>1</v>
      </c>
      <c r="H13" s="3">
        <v>0</v>
      </c>
      <c r="I13" s="3">
        <v>0</v>
      </c>
      <c r="J13" s="8">
        <f t="shared" ref="J13:J14" si="2">SUM(B13:I13)</f>
        <v>16</v>
      </c>
      <c r="M13" s="3" t="s">
        <v>27</v>
      </c>
      <c r="N13" s="3" t="s">
        <v>28</v>
      </c>
      <c r="O13" s="9">
        <v>42790</v>
      </c>
      <c r="P13" s="3" t="s">
        <v>22</v>
      </c>
      <c r="Q13" s="3">
        <v>7</v>
      </c>
      <c r="R13" s="3">
        <v>1</v>
      </c>
      <c r="S13" s="3">
        <v>3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</row>
    <row r="14" spans="1:24">
      <c r="A14" s="3" t="s">
        <v>25</v>
      </c>
      <c r="B14" s="3">
        <v>9</v>
      </c>
      <c r="C14" s="3">
        <v>0</v>
      </c>
      <c r="D14" s="3">
        <v>8</v>
      </c>
      <c r="E14" s="3">
        <v>0</v>
      </c>
      <c r="F14" s="3">
        <v>6</v>
      </c>
      <c r="G14" s="3">
        <v>0</v>
      </c>
      <c r="H14" s="3">
        <v>0</v>
      </c>
      <c r="I14" s="3">
        <v>0</v>
      </c>
      <c r="J14" s="8">
        <f t="shared" si="2"/>
        <v>23</v>
      </c>
      <c r="M14" s="3" t="s">
        <v>25</v>
      </c>
      <c r="N14" s="3" t="s">
        <v>26</v>
      </c>
      <c r="O14" s="9">
        <v>42788</v>
      </c>
      <c r="P14" s="3" t="s">
        <v>24</v>
      </c>
      <c r="Q14" s="3">
        <v>9</v>
      </c>
      <c r="R14" s="3">
        <v>0</v>
      </c>
      <c r="S14" s="3">
        <v>8</v>
      </c>
      <c r="T14" s="3">
        <v>0</v>
      </c>
      <c r="U14" s="3">
        <v>6</v>
      </c>
      <c r="V14" s="3">
        <v>0</v>
      </c>
      <c r="W14" s="3">
        <v>0</v>
      </c>
      <c r="X14" s="3">
        <v>0</v>
      </c>
    </row>
    <row r="15" spans="1:24">
      <c r="A15" s="1" t="s">
        <v>30</v>
      </c>
      <c r="B15" s="8">
        <f t="shared" ref="B15:J15" si="3">SUM(B12:B14)</f>
        <v>21</v>
      </c>
      <c r="C15" s="8">
        <f t="shared" si="3"/>
        <v>5</v>
      </c>
      <c r="D15" s="8">
        <f t="shared" si="3"/>
        <v>11</v>
      </c>
      <c r="E15" s="8">
        <f t="shared" si="3"/>
        <v>0</v>
      </c>
      <c r="F15" s="8">
        <f t="shared" si="3"/>
        <v>13</v>
      </c>
      <c r="G15" s="8">
        <f t="shared" si="3"/>
        <v>2</v>
      </c>
      <c r="H15" s="8">
        <f t="shared" si="3"/>
        <v>0</v>
      </c>
      <c r="I15" s="8">
        <f t="shared" si="3"/>
        <v>0</v>
      </c>
      <c r="J15" s="8">
        <f t="shared" si="3"/>
        <v>52</v>
      </c>
      <c r="M15" s="3" t="s">
        <v>13</v>
      </c>
      <c r="N15" s="3" t="s">
        <v>14</v>
      </c>
      <c r="O15" s="9">
        <v>42788</v>
      </c>
      <c r="P15" s="3" t="s">
        <v>22</v>
      </c>
      <c r="Q15" s="3">
        <v>7</v>
      </c>
      <c r="R15" s="3">
        <v>1</v>
      </c>
      <c r="S15" s="3">
        <v>4</v>
      </c>
      <c r="T15" s="3">
        <v>0</v>
      </c>
      <c r="U15" s="3">
        <v>3</v>
      </c>
      <c r="V15" s="3">
        <v>0</v>
      </c>
      <c r="W15" s="3">
        <v>0</v>
      </c>
      <c r="X15" s="3">
        <v>0</v>
      </c>
    </row>
    <row r="16" spans="1:24">
      <c r="A16" s="10" t="s">
        <v>35</v>
      </c>
      <c r="B16" s="11">
        <f>B15/J15</f>
        <v>0.40384615384615385</v>
      </c>
      <c r="C16" s="11">
        <f>C15/J15</f>
        <v>9.6153846153846159E-2</v>
      </c>
      <c r="D16" s="11">
        <f>D15/J15</f>
        <v>0.21153846153846154</v>
      </c>
      <c r="E16" s="11">
        <f>E15/J15</f>
        <v>0</v>
      </c>
      <c r="F16" s="11">
        <f>F15/J15</f>
        <v>0.25</v>
      </c>
      <c r="G16" s="11">
        <f>G15/J15</f>
        <v>3.8461538461538464E-2</v>
      </c>
      <c r="H16" s="11">
        <f>H15/J15</f>
        <v>0</v>
      </c>
      <c r="I16" s="11">
        <f>I15/J15</f>
        <v>0</v>
      </c>
      <c r="J16" s="11">
        <f>J15/J15</f>
        <v>1</v>
      </c>
      <c r="M16" s="3" t="s">
        <v>27</v>
      </c>
      <c r="N16" s="3" t="s">
        <v>28</v>
      </c>
      <c r="O16" s="9">
        <v>42789</v>
      </c>
      <c r="P16" s="3" t="s">
        <v>22</v>
      </c>
      <c r="Q16" s="3">
        <v>11</v>
      </c>
      <c r="R16" s="3">
        <v>2</v>
      </c>
      <c r="S16" s="3">
        <v>11</v>
      </c>
      <c r="T16" s="3">
        <v>1</v>
      </c>
      <c r="U16" s="3">
        <v>20</v>
      </c>
      <c r="V16" s="3">
        <v>1</v>
      </c>
      <c r="W16" s="3">
        <v>0</v>
      </c>
      <c r="X16" s="3">
        <v>0</v>
      </c>
    </row>
    <row r="17" spans="1:25">
      <c r="Q17" s="3">
        <f>SUM(Q3:Q16)</f>
        <v>93</v>
      </c>
      <c r="R17" s="3">
        <f t="shared" ref="R17:X17" si="4">SUM(R3:R16)</f>
        <v>13</v>
      </c>
      <c r="S17" s="3">
        <f t="shared" si="4"/>
        <v>49</v>
      </c>
      <c r="T17" s="3">
        <f t="shared" si="4"/>
        <v>9</v>
      </c>
      <c r="U17" s="3">
        <f t="shared" si="4"/>
        <v>101</v>
      </c>
      <c r="V17" s="3">
        <f t="shared" si="4"/>
        <v>9</v>
      </c>
      <c r="W17" s="3">
        <f t="shared" si="4"/>
        <v>1</v>
      </c>
      <c r="X17" s="3">
        <f t="shared" si="4"/>
        <v>4</v>
      </c>
      <c r="Y17" s="3">
        <f>SUM(Q17:X17)</f>
        <v>279</v>
      </c>
    </row>
    <row r="18" spans="1:25">
      <c r="Q18" s="15">
        <f>Q17/Y17</f>
        <v>0.33333333333333331</v>
      </c>
      <c r="R18" s="15">
        <f>R17/Y17</f>
        <v>4.6594982078853049E-2</v>
      </c>
      <c r="S18" s="15">
        <f>S17/Y17</f>
        <v>0.17562724014336917</v>
      </c>
      <c r="T18" s="15">
        <f>T17/Y17</f>
        <v>3.2258064516129031E-2</v>
      </c>
      <c r="U18" s="15">
        <f>U17/Y17</f>
        <v>0.36200716845878134</v>
      </c>
      <c r="V18" s="15">
        <f>V17/Y17</f>
        <v>3.2258064516129031E-2</v>
      </c>
      <c r="W18" s="15">
        <f>W17/Y17</f>
        <v>3.5842293906810036E-3</v>
      </c>
      <c r="X18" s="15">
        <f>X17/Y17</f>
        <v>1.4336917562724014E-2</v>
      </c>
      <c r="Y18" s="12">
        <f>SUM(Q18:X18)</f>
        <v>1</v>
      </c>
    </row>
    <row r="19" spans="1:25">
      <c r="A19" s="16" t="s">
        <v>0</v>
      </c>
      <c r="B19" s="19" t="s">
        <v>32</v>
      </c>
      <c r="C19" s="20"/>
      <c r="D19" s="20"/>
      <c r="E19" s="20"/>
      <c r="F19" s="20"/>
      <c r="G19" s="20"/>
      <c r="H19" s="20"/>
      <c r="I19" s="21"/>
      <c r="J19" s="16" t="s">
        <v>30</v>
      </c>
    </row>
    <row r="20" spans="1:25">
      <c r="A20" s="17"/>
      <c r="B20" s="4" t="s">
        <v>5</v>
      </c>
      <c r="C20" s="4" t="s">
        <v>6</v>
      </c>
      <c r="D20" s="4" t="s">
        <v>7</v>
      </c>
      <c r="E20" s="4" t="s">
        <v>8</v>
      </c>
      <c r="F20" s="4" t="s">
        <v>9</v>
      </c>
      <c r="G20" s="4" t="s">
        <v>10</v>
      </c>
      <c r="H20" s="4" t="s">
        <v>11</v>
      </c>
      <c r="I20" s="4" t="s">
        <v>12</v>
      </c>
      <c r="J20" s="17"/>
    </row>
    <row r="21" spans="1:25">
      <c r="A21" s="3" t="s">
        <v>13</v>
      </c>
      <c r="B21" s="3">
        <v>7</v>
      </c>
      <c r="C21" s="3">
        <v>0</v>
      </c>
      <c r="D21" s="3">
        <v>4</v>
      </c>
      <c r="E21" s="3">
        <v>1</v>
      </c>
      <c r="F21" s="3">
        <v>7</v>
      </c>
      <c r="G21" s="3">
        <v>0</v>
      </c>
      <c r="H21" s="3">
        <v>0</v>
      </c>
      <c r="I21" s="3">
        <v>0</v>
      </c>
      <c r="J21" s="8">
        <f>SUM(B21:I21)</f>
        <v>19</v>
      </c>
      <c r="Q21" s="3" t="s">
        <v>36</v>
      </c>
      <c r="R21" s="3">
        <f>Q17+S17+U17</f>
        <v>243</v>
      </c>
      <c r="S21" s="12">
        <f>R21/Y17</f>
        <v>0.87096774193548387</v>
      </c>
    </row>
    <row r="22" spans="1:25">
      <c r="A22" s="3" t="s">
        <v>13</v>
      </c>
      <c r="B22" s="3">
        <v>10</v>
      </c>
      <c r="C22" s="3">
        <v>0</v>
      </c>
      <c r="D22" s="3">
        <v>0</v>
      </c>
      <c r="E22" s="3">
        <v>2</v>
      </c>
      <c r="F22" s="3">
        <v>5</v>
      </c>
      <c r="G22" s="3">
        <v>0</v>
      </c>
      <c r="H22" s="3">
        <v>0</v>
      </c>
      <c r="I22" s="3">
        <v>0</v>
      </c>
      <c r="J22" s="8">
        <f t="shared" ref="J22:J23" si="5">SUM(B22:I22)</f>
        <v>17</v>
      </c>
      <c r="Q22" s="3" t="s">
        <v>37</v>
      </c>
      <c r="R22" s="3">
        <f>R17+T17+V17+W17+X17</f>
        <v>36</v>
      </c>
      <c r="S22" s="12">
        <f>R22/Y17</f>
        <v>0.12903225806451613</v>
      </c>
    </row>
    <row r="23" spans="1:25">
      <c r="A23" s="3" t="s">
        <v>13</v>
      </c>
      <c r="B23" s="3">
        <v>6</v>
      </c>
      <c r="C23" s="3">
        <v>3</v>
      </c>
      <c r="D23" s="3">
        <v>0</v>
      </c>
      <c r="E23" s="3">
        <v>2</v>
      </c>
      <c r="F23" s="3">
        <v>9</v>
      </c>
      <c r="G23" s="3">
        <v>0</v>
      </c>
      <c r="H23" s="3">
        <v>0</v>
      </c>
      <c r="I23" s="3">
        <v>0</v>
      </c>
      <c r="J23" s="8">
        <f t="shared" si="5"/>
        <v>20</v>
      </c>
    </row>
    <row r="24" spans="1:25">
      <c r="A24" s="1" t="s">
        <v>30</v>
      </c>
      <c r="B24" s="8">
        <f t="shared" ref="B24:J24" si="6">SUM(B21:B23)</f>
        <v>23</v>
      </c>
      <c r="C24" s="8">
        <f t="shared" si="6"/>
        <v>3</v>
      </c>
      <c r="D24" s="8">
        <f t="shared" si="6"/>
        <v>4</v>
      </c>
      <c r="E24" s="8">
        <f t="shared" si="6"/>
        <v>5</v>
      </c>
      <c r="F24" s="8">
        <f t="shared" si="6"/>
        <v>21</v>
      </c>
      <c r="G24" s="8">
        <f t="shared" si="6"/>
        <v>0</v>
      </c>
      <c r="H24" s="8">
        <f t="shared" si="6"/>
        <v>0</v>
      </c>
      <c r="I24" s="8">
        <f t="shared" si="6"/>
        <v>0</v>
      </c>
      <c r="J24" s="8">
        <f t="shared" si="6"/>
        <v>56</v>
      </c>
    </row>
    <row r="25" spans="1:25">
      <c r="A25" s="10" t="s">
        <v>35</v>
      </c>
      <c r="B25" s="11">
        <f>B24/J24</f>
        <v>0.4107142857142857</v>
      </c>
      <c r="C25" s="11">
        <f>C24/J24</f>
        <v>5.3571428571428568E-2</v>
      </c>
      <c r="D25" s="11">
        <f>D24/J24</f>
        <v>7.1428571428571425E-2</v>
      </c>
      <c r="E25" s="11">
        <f>E24/J24</f>
        <v>8.9285714285714288E-2</v>
      </c>
      <c r="F25" s="11">
        <f>F24/J24</f>
        <v>0.375</v>
      </c>
      <c r="G25" s="11">
        <f>G24/J24</f>
        <v>0</v>
      </c>
      <c r="H25" s="11">
        <f>H24/J24</f>
        <v>0</v>
      </c>
      <c r="I25" s="11">
        <f>I24/J24</f>
        <v>0</v>
      </c>
      <c r="J25" s="11">
        <f>J24/J24</f>
        <v>1</v>
      </c>
    </row>
    <row r="28" spans="1:25" s="12" customFormat="1">
      <c r="A28" s="16" t="s">
        <v>0</v>
      </c>
      <c r="B28" s="19" t="s">
        <v>33</v>
      </c>
      <c r="C28" s="20"/>
      <c r="D28" s="20"/>
      <c r="E28" s="20"/>
      <c r="F28" s="20"/>
      <c r="G28" s="20"/>
      <c r="H28" s="20"/>
      <c r="I28" s="21"/>
      <c r="J28" s="16" t="s">
        <v>30</v>
      </c>
      <c r="Q28" s="6" t="s">
        <v>9</v>
      </c>
      <c r="R28" s="14">
        <v>0.36199999999999999</v>
      </c>
    </row>
    <row r="29" spans="1:25">
      <c r="A29" s="17"/>
      <c r="B29" s="4" t="s">
        <v>5</v>
      </c>
      <c r="C29" s="4" t="s">
        <v>6</v>
      </c>
      <c r="D29" s="4" t="s">
        <v>7</v>
      </c>
      <c r="E29" s="4" t="s">
        <v>8</v>
      </c>
      <c r="F29" s="4" t="s">
        <v>9</v>
      </c>
      <c r="G29" s="4" t="s">
        <v>10</v>
      </c>
      <c r="H29" s="4" t="s">
        <v>11</v>
      </c>
      <c r="I29" s="4" t="s">
        <v>12</v>
      </c>
      <c r="J29" s="17"/>
      <c r="Q29" s="6" t="s">
        <v>5</v>
      </c>
      <c r="R29" s="12">
        <v>0.33300000000000002</v>
      </c>
    </row>
    <row r="30" spans="1:25">
      <c r="A30" s="3" t="s">
        <v>18</v>
      </c>
      <c r="B30" s="3">
        <v>5</v>
      </c>
      <c r="C30" s="3">
        <v>1</v>
      </c>
      <c r="D30" s="3">
        <v>3</v>
      </c>
      <c r="E30" s="3">
        <v>0</v>
      </c>
      <c r="F30" s="3">
        <v>7</v>
      </c>
      <c r="G30" s="3">
        <v>2</v>
      </c>
      <c r="H30" s="3">
        <v>0</v>
      </c>
      <c r="I30" s="3">
        <v>0</v>
      </c>
      <c r="J30" s="8">
        <f>SUM(B30:I30)</f>
        <v>18</v>
      </c>
      <c r="Q30" s="6" t="s">
        <v>7</v>
      </c>
      <c r="R30" s="14">
        <v>0.18</v>
      </c>
      <c r="Y30" s="3">
        <v>279</v>
      </c>
    </row>
    <row r="31" spans="1:25">
      <c r="A31" s="3" t="s">
        <v>20</v>
      </c>
      <c r="B31" s="3">
        <v>2</v>
      </c>
      <c r="C31" s="3">
        <v>0</v>
      </c>
      <c r="D31" s="3">
        <v>1</v>
      </c>
      <c r="E31" s="3">
        <v>0</v>
      </c>
      <c r="F31" s="3">
        <v>10</v>
      </c>
      <c r="G31" s="3">
        <v>0</v>
      </c>
      <c r="H31" s="3">
        <v>0</v>
      </c>
      <c r="I31" s="3">
        <v>0</v>
      </c>
      <c r="J31" s="8">
        <f t="shared" ref="J31" si="7">SUM(B31:I31)</f>
        <v>13</v>
      </c>
      <c r="Q31" s="6" t="s">
        <v>6</v>
      </c>
      <c r="R31" s="14">
        <v>0.05</v>
      </c>
    </row>
    <row r="32" spans="1:25">
      <c r="A32" s="1" t="s">
        <v>30</v>
      </c>
      <c r="B32" s="8">
        <f t="shared" ref="B32:J32" si="8">SUM(B30:B31)</f>
        <v>7</v>
      </c>
      <c r="C32" s="8">
        <f t="shared" si="8"/>
        <v>1</v>
      </c>
      <c r="D32" s="8">
        <f t="shared" si="8"/>
        <v>4</v>
      </c>
      <c r="E32" s="8">
        <f t="shared" si="8"/>
        <v>0</v>
      </c>
      <c r="F32" s="8">
        <f t="shared" si="8"/>
        <v>17</v>
      </c>
      <c r="G32" s="8">
        <f t="shared" si="8"/>
        <v>2</v>
      </c>
      <c r="H32" s="8">
        <f t="shared" si="8"/>
        <v>0</v>
      </c>
      <c r="I32" s="8">
        <f t="shared" si="8"/>
        <v>0</v>
      </c>
      <c r="J32" s="8">
        <f t="shared" si="8"/>
        <v>31</v>
      </c>
      <c r="Q32" s="6" t="s">
        <v>8</v>
      </c>
      <c r="R32" s="14">
        <v>0.03</v>
      </c>
    </row>
    <row r="33" spans="1:18">
      <c r="A33" s="10" t="s">
        <v>35</v>
      </c>
      <c r="B33" s="11">
        <f>B32/J32</f>
        <v>0.22580645161290322</v>
      </c>
      <c r="C33" s="11">
        <f>C32/J32</f>
        <v>3.2258064516129031E-2</v>
      </c>
      <c r="D33" s="11">
        <f>D32/J32</f>
        <v>0.12903225806451613</v>
      </c>
      <c r="E33" s="11">
        <f>E32/J32</f>
        <v>0</v>
      </c>
      <c r="F33" s="11">
        <f>F32/J32</f>
        <v>0.54838709677419351</v>
      </c>
      <c r="G33" s="11">
        <f>G32/J32</f>
        <v>6.4516129032258063E-2</v>
      </c>
      <c r="H33" s="11">
        <f>H32/J32</f>
        <v>0</v>
      </c>
      <c r="I33" s="11">
        <f>I32/J32</f>
        <v>0</v>
      </c>
      <c r="J33" s="11">
        <f>J32/J32</f>
        <v>1</v>
      </c>
      <c r="Q33" s="6" t="s">
        <v>10</v>
      </c>
      <c r="R33" s="14">
        <v>0.03</v>
      </c>
    </row>
    <row r="34" spans="1:18">
      <c r="Q34" s="6" t="s">
        <v>12</v>
      </c>
      <c r="R34" s="14">
        <v>0.01</v>
      </c>
    </row>
    <row r="35" spans="1:18">
      <c r="Q35" s="6" t="s">
        <v>11</v>
      </c>
      <c r="R35" s="14">
        <v>0</v>
      </c>
    </row>
    <row r="36" spans="1:18">
      <c r="A36" s="16" t="s">
        <v>0</v>
      </c>
      <c r="B36" s="19" t="s">
        <v>34</v>
      </c>
      <c r="C36" s="20"/>
      <c r="D36" s="20"/>
      <c r="E36" s="20"/>
      <c r="F36" s="20"/>
      <c r="G36" s="20"/>
      <c r="H36" s="20"/>
      <c r="I36" s="21"/>
      <c r="J36" s="16" t="s">
        <v>30</v>
      </c>
    </row>
    <row r="37" spans="1:18" s="12" customFormat="1">
      <c r="A37" s="17"/>
      <c r="B37" s="4" t="s">
        <v>5</v>
      </c>
      <c r="C37" s="4" t="s">
        <v>6</v>
      </c>
      <c r="D37" s="4" t="s">
        <v>7</v>
      </c>
      <c r="E37" s="4" t="s">
        <v>8</v>
      </c>
      <c r="F37" s="4" t="s">
        <v>9</v>
      </c>
      <c r="G37" s="4" t="s">
        <v>10</v>
      </c>
      <c r="H37" s="4" t="s">
        <v>11</v>
      </c>
      <c r="I37" s="4" t="s">
        <v>12</v>
      </c>
      <c r="J37" s="17"/>
    </row>
    <row r="38" spans="1:18">
      <c r="A38" s="3" t="s">
        <v>20</v>
      </c>
      <c r="B38" s="3">
        <v>4</v>
      </c>
      <c r="C38" s="3">
        <v>0</v>
      </c>
      <c r="D38" s="3">
        <v>3</v>
      </c>
      <c r="E38" s="3">
        <v>3</v>
      </c>
      <c r="F38" s="3">
        <v>4</v>
      </c>
      <c r="G38" s="3">
        <v>1</v>
      </c>
      <c r="H38" s="3">
        <v>0</v>
      </c>
      <c r="I38" s="3">
        <v>1</v>
      </c>
      <c r="J38" s="2">
        <f>SUM(B38:I38)</f>
        <v>16</v>
      </c>
    </row>
    <row r="39" spans="1:18">
      <c r="A39" s="3" t="s">
        <v>25</v>
      </c>
      <c r="B39" s="3">
        <v>5</v>
      </c>
      <c r="C39" s="3">
        <v>0</v>
      </c>
      <c r="D39" s="3">
        <v>7</v>
      </c>
      <c r="E39" s="3">
        <v>0</v>
      </c>
      <c r="F39" s="3">
        <v>9</v>
      </c>
      <c r="G39" s="3">
        <v>3</v>
      </c>
      <c r="H39" s="3">
        <v>1</v>
      </c>
      <c r="I39" s="3">
        <v>3</v>
      </c>
      <c r="J39" s="2">
        <f t="shared" ref="J39" si="9">SUM(B39:I39)</f>
        <v>28</v>
      </c>
    </row>
    <row r="40" spans="1:18">
      <c r="A40" s="1" t="s">
        <v>30</v>
      </c>
      <c r="B40" s="8">
        <f t="shared" ref="B40:J40" si="10">SUM(B38:B39)</f>
        <v>9</v>
      </c>
      <c r="C40" s="8">
        <f t="shared" si="10"/>
        <v>0</v>
      </c>
      <c r="D40" s="8">
        <f t="shared" si="10"/>
        <v>10</v>
      </c>
      <c r="E40" s="8">
        <f t="shared" si="10"/>
        <v>3</v>
      </c>
      <c r="F40" s="8">
        <f t="shared" si="10"/>
        <v>13</v>
      </c>
      <c r="G40" s="8">
        <f t="shared" si="10"/>
        <v>4</v>
      </c>
      <c r="H40" s="8">
        <f t="shared" si="10"/>
        <v>1</v>
      </c>
      <c r="I40" s="8">
        <f t="shared" si="10"/>
        <v>4</v>
      </c>
      <c r="J40" s="2">
        <f t="shared" si="10"/>
        <v>44</v>
      </c>
      <c r="M40" s="13"/>
    </row>
    <row r="41" spans="1:18">
      <c r="A41" s="10" t="s">
        <v>35</v>
      </c>
      <c r="B41" s="11">
        <f>B40/J40</f>
        <v>0.20454545454545456</v>
      </c>
      <c r="C41" s="11">
        <f>C40/J40</f>
        <v>0</v>
      </c>
      <c r="D41" s="11">
        <f>D40/J40</f>
        <v>0.22727272727272727</v>
      </c>
      <c r="E41" s="11">
        <f>E40/J40</f>
        <v>6.8181818181818177E-2</v>
      </c>
      <c r="F41" s="11">
        <f>F40/J40</f>
        <v>0.29545454545454547</v>
      </c>
      <c r="G41" s="11">
        <f>G40/J40</f>
        <v>9.0909090909090912E-2</v>
      </c>
      <c r="H41" s="11">
        <f>H40/J40</f>
        <v>2.2727272727272728E-2</v>
      </c>
      <c r="I41" s="11">
        <f>I40/J40</f>
        <v>9.0909090909090912E-2</v>
      </c>
      <c r="J41" s="11">
        <f>J40/J40</f>
        <v>1</v>
      </c>
    </row>
    <row r="45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8" s="12" customFormat="1">
      <c r="A46" s="3"/>
      <c r="B46" s="3"/>
      <c r="C46" s="3"/>
      <c r="D46" s="3"/>
      <c r="E46" s="3"/>
      <c r="F46" s="3"/>
      <c r="G46" s="3"/>
      <c r="H46" s="3"/>
      <c r="I46" s="3"/>
      <c r="J46" s="3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</row>
    <row r="6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</row>
  </sheetData>
  <autoFilter ref="M2:X16"/>
  <sortState ref="Q28:R35">
    <sortCondition descending="1" ref="R28"/>
  </sortState>
  <mergeCells count="16">
    <mergeCell ref="A1:A2"/>
    <mergeCell ref="A10:A11"/>
    <mergeCell ref="A19:A20"/>
    <mergeCell ref="A28:A29"/>
    <mergeCell ref="A36:A37"/>
    <mergeCell ref="J36:J37"/>
    <mergeCell ref="J28:J29"/>
    <mergeCell ref="J19:J20"/>
    <mergeCell ref="Q1:X1"/>
    <mergeCell ref="B28:I28"/>
    <mergeCell ref="B36:I36"/>
    <mergeCell ref="J10:J11"/>
    <mergeCell ref="J1:J2"/>
    <mergeCell ref="B1:I1"/>
    <mergeCell ref="B10:I10"/>
    <mergeCell ref="B19:I19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5225078-84A7-4557-9E68-E0045D999048}"/>
</file>

<file path=customXml/itemProps2.xml><?xml version="1.0" encoding="utf-8"?>
<ds:datastoreItem xmlns:ds="http://schemas.openxmlformats.org/officeDocument/2006/customXml" ds:itemID="{2A94ACD2-743A-4A72-9905-C2B51E69CD2A}"/>
</file>

<file path=customXml/itemProps3.xml><?xml version="1.0" encoding="utf-8"?>
<ds:datastoreItem xmlns:ds="http://schemas.openxmlformats.org/officeDocument/2006/customXml" ds:itemID="{78EF826A-A732-4872-BEF0-E543BC2B61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 Bell</dc:creator>
  <cp:lastModifiedBy>Abi Bell</cp:lastModifiedBy>
  <dcterms:created xsi:type="dcterms:W3CDTF">2017-02-27T10:07:19Z</dcterms:created>
  <dcterms:modified xsi:type="dcterms:W3CDTF">2017-05-08T16:21:43Z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