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wine\Desktop\"/>
    </mc:Choice>
  </mc:AlternateContent>
  <bookViews>
    <workbookView xWindow="0" yWindow="0" windowWidth="20490" windowHeight="7230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22" i="2"/>
  <c r="G21" i="2"/>
  <c r="E21" i="2"/>
  <c r="B27" i="1" l="1"/>
  <c r="B26" i="1"/>
  <c r="B25" i="1"/>
  <c r="B28" i="1" s="1"/>
  <c r="B32" i="1"/>
  <c r="B22" i="1"/>
  <c r="G5" i="2"/>
  <c r="G3" i="2"/>
  <c r="E4" i="2"/>
  <c r="G4" i="2" s="1"/>
  <c r="E5" i="2"/>
  <c r="E3" i="2"/>
  <c r="B18" i="2"/>
  <c r="B34" i="1" l="1"/>
  <c r="E6" i="2"/>
  <c r="G6" i="2" s="1"/>
</calcChain>
</file>

<file path=xl/sharedStrings.xml><?xml version="1.0" encoding="utf-8"?>
<sst xmlns="http://schemas.openxmlformats.org/spreadsheetml/2006/main" count="59" uniqueCount="56">
  <si>
    <t>MADE IN HULL M&amp;E BUDGET BREAKDOWN</t>
  </si>
  <si>
    <t>EXPENDITURE</t>
  </si>
  <si>
    <t>Information by Design Costs</t>
  </si>
  <si>
    <t xml:space="preserve">  Aduience measurement for day 1 of MiH Part 2</t>
  </si>
  <si>
    <t xml:space="preserve">  Aditional counter for MiH Part 1</t>
  </si>
  <si>
    <t xml:space="preserve">  Additional fieldwork to boost sample to 600 - MiH Part 1</t>
  </si>
  <si>
    <t xml:space="preserve">  Additional fieldwork to boost sample to 600 - MiH Part 2</t>
  </si>
  <si>
    <t xml:space="preserve">  Recruitment of experiential research groups</t>
  </si>
  <si>
    <t>Brennan Research</t>
  </si>
  <si>
    <t>Audience survey analysis</t>
  </si>
  <si>
    <t>Creative Core Team &amp; Artist Pre-Event Interviews</t>
  </si>
  <si>
    <t>Creative Core Team &amp; Artist Post-Event Interviews</t>
  </si>
  <si>
    <t>Creative Core Team &amp; Artist Post-Event Survey Analysis</t>
  </si>
  <si>
    <t>Creative Core Team &amp; Artist Post-Event Interview Analysis</t>
  </si>
  <si>
    <t>Creative Core Team &amp; Artist Pre-Event Interview Analysis</t>
  </si>
  <si>
    <t>Heritage Partners Post-Event Interviews</t>
  </si>
  <si>
    <t>Heritage Partners Post-Event Interview Analysis</t>
  </si>
  <si>
    <t>Peer Post-Event Survey Analysis</t>
  </si>
  <si>
    <t>Peer Pre-Event Survey Analysis</t>
  </si>
  <si>
    <t>Delivery Partner Survey Analysis</t>
  </si>
  <si>
    <t>Vox Pop analysis</t>
  </si>
  <si>
    <t>Meeting minutes analysis</t>
  </si>
  <si>
    <t>Audience Focus Group</t>
  </si>
  <si>
    <t>TOTAL NUMBER OF DAYS</t>
  </si>
  <si>
    <t>Primary Data Collection</t>
  </si>
  <si>
    <t>Reporting</t>
  </si>
  <si>
    <t>Data Analysis</t>
  </si>
  <si>
    <t>Report</t>
  </si>
  <si>
    <t>Daily Rate</t>
  </si>
  <si>
    <t>Cost</t>
  </si>
  <si>
    <t xml:space="preserve">  Primary data collection</t>
  </si>
  <si>
    <t xml:space="preserve">  Data analysis</t>
  </si>
  <si>
    <t xml:space="preserve">  Report writing</t>
  </si>
  <si>
    <t>Other costs</t>
  </si>
  <si>
    <t>TOTAL COST: IbyD</t>
  </si>
  <si>
    <t>Excluding VAT</t>
  </si>
  <si>
    <t xml:space="preserve">  Project Management &amp; Set Up Costs - MiH Part 1</t>
  </si>
  <si>
    <t xml:space="preserve">  Project Management &amp; Set Up Costs - MiH Part 2</t>
  </si>
  <si>
    <t xml:space="preserve">  Fieldwork - audience measurement - MiH Part 1</t>
  </si>
  <si>
    <t xml:space="preserve">  Fieldwork - contact details collection - MiH Part 1</t>
  </si>
  <si>
    <t xml:space="preserve">  Fieldwork - CATI - MiH Part 1</t>
  </si>
  <si>
    <t xml:space="preserve">  Fieldwork - CATI - MiH Part 2</t>
  </si>
  <si>
    <t xml:space="preserve">  Creation and tabulation of data - MiH Part 1</t>
  </si>
  <si>
    <t xml:space="preserve">  Creation and tabulation of data - MiH Part 2</t>
  </si>
  <si>
    <t xml:space="preserve">  PowerPoint Presentation - MiH Part 1</t>
  </si>
  <si>
    <t>Notes for Phil</t>
  </si>
  <si>
    <t>Is it a bit steep asking for two project management and set up fees - they charge twice as much as other for PM</t>
  </si>
  <si>
    <t>TOTAL COST: Brennan Research</t>
  </si>
  <si>
    <t>TOTAL COST: Other costs</t>
  </si>
  <si>
    <t>TOTAL COSTS</t>
  </si>
  <si>
    <t>We didn't ask for this in the brief - I'd assigned it to Tom at cost of £750 for Part 1 and 2, so who would you prefer it stay with?</t>
  </si>
  <si>
    <t>Potentially £2,000 less because of doubling up of audience survey analysis</t>
  </si>
  <si>
    <t>Audience Incentives</t>
  </si>
  <si>
    <t>Experiential group</t>
  </si>
  <si>
    <t>Focus group incentives</t>
  </si>
  <si>
    <t xml:space="preserve">  Audience research incentives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</si>
</sst>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1" fillId="3" borderId="0" xfId="0" applyNumberFormat="1" applyFont="1" applyFill="1"/>
    <xf numFmtId="0" fontId="1" fillId="3" borderId="0" xfId="0" applyFont="1" applyFill="1"/>
    <xf numFmtId="164" fontId="2" fillId="0" borderId="0" xfId="0" applyNumberFormat="1" applyFont="1"/>
    <xf numFmtId="0" fontId="3" fillId="3" borderId="0" xfId="0" applyFont="1" applyFill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1" fillId="5" borderId="1" xfId="0" applyFont="1" applyFill="1" applyBorder="1"/>
    <xf numFmtId="0" fontId="2" fillId="5" borderId="2" xfId="0" applyFont="1" applyFill="1" applyBorder="1"/>
    <xf numFmtId="164" fontId="1" fillId="5" borderId="2" xfId="0" applyNumberFormat="1" applyFont="1" applyFill="1" applyBorder="1"/>
    <xf numFmtId="0" fontId="1" fillId="5" borderId="2" xfId="0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0" fontId="2" fillId="3" borderId="1" xfId="0" applyFont="1" applyFill="1" applyBorder="1"/>
    <xf numFmtId="164" fontId="1" fillId="3" borderId="1" xfId="0" applyNumberFormat="1" applyFont="1" applyFill="1" applyBorder="1"/>
    <xf numFmtId="0" fontId="1" fillId="3" borderId="1" xfId="0" applyFont="1" applyFill="1" applyBorder="1"/>
    <xf numFmtId="0" fontId="2" fillId="6" borderId="2" xfId="0" applyFont="1" applyFill="1" applyBorder="1"/>
    <xf numFmtId="164" fontId="1" fillId="6" borderId="2" xfId="0" applyNumberFormat="1" applyFont="1" applyFill="1" applyBorder="1"/>
    <xf numFmtId="0" fontId="1" fillId="6" borderId="2" xfId="0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1" fillId="4" borderId="1" xfId="0" applyFont="1" applyFill="1" applyBorder="1"/>
    <xf numFmtId="0" fontId="2" fillId="4" borderId="2" xfId="0" applyFont="1" applyFill="1" applyBorder="1"/>
    <xf numFmtId="164" fontId="1" fillId="4" borderId="2" xfId="0" applyNumberFormat="1" applyFont="1" applyFill="1" applyBorder="1"/>
    <xf numFmtId="0" fontId="1" fillId="4" borderId="2" xfId="0" applyFont="1" applyFill="1" applyBorder="1"/>
    <xf numFmtId="0" fontId="2" fillId="7" borderId="4" xfId="0" applyFont="1" applyFill="1" applyBorder="1"/>
    <xf numFmtId="164" fontId="2" fillId="7" borderId="4" xfId="0" applyNumberFormat="1" applyFont="1" applyFill="1" applyBorder="1"/>
    <xf numFmtId="0" fontId="1" fillId="0" borderId="0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19" workbookViewId="0">
      <selection activeCell="A30" sqref="A30"/>
    </sheetView>
  </sheetViews>
  <sheetFormatPr defaultRowHeight="16.5" x14ac:dyDescent="0.3"/>
  <cols>
    <col min="1" max="1" width="54.7109375" style="1" customWidth="1"/>
    <col min="2" max="2" width="20.85546875" style="3" customWidth="1"/>
    <col min="3" max="3" width="108.42578125" style="1" customWidth="1"/>
    <col min="4" max="16384" width="9.140625" style="1"/>
  </cols>
  <sheetData>
    <row r="1" spans="1:3" ht="21" x14ac:dyDescent="0.35">
      <c r="A1" s="7" t="s">
        <v>0</v>
      </c>
      <c r="B1" s="4"/>
      <c r="C1" s="5"/>
    </row>
    <row r="3" spans="1:3" x14ac:dyDescent="0.3">
      <c r="A3" s="16" t="s">
        <v>1</v>
      </c>
      <c r="B3" s="17"/>
      <c r="C3" s="18"/>
    </row>
    <row r="4" spans="1:3" x14ac:dyDescent="0.3">
      <c r="A4" s="14"/>
      <c r="B4" s="15" t="s">
        <v>35</v>
      </c>
      <c r="C4" s="14" t="s">
        <v>45</v>
      </c>
    </row>
    <row r="5" spans="1:3" x14ac:dyDescent="0.3">
      <c r="A5" s="11" t="s">
        <v>2</v>
      </c>
      <c r="B5" s="12"/>
      <c r="C5" s="13"/>
    </row>
    <row r="6" spans="1:3" x14ac:dyDescent="0.3">
      <c r="A6" s="1" t="s">
        <v>36</v>
      </c>
      <c r="B6" s="3">
        <v>1000</v>
      </c>
      <c r="C6" s="1" t="s">
        <v>46</v>
      </c>
    </row>
    <row r="7" spans="1:3" x14ac:dyDescent="0.3">
      <c r="A7" s="1" t="s">
        <v>37</v>
      </c>
      <c r="B7" s="3">
        <v>1000</v>
      </c>
    </row>
    <row r="8" spans="1:3" x14ac:dyDescent="0.3">
      <c r="A8" s="1" t="s">
        <v>38</v>
      </c>
      <c r="B8" s="3">
        <v>2800</v>
      </c>
    </row>
    <row r="9" spans="1:3" x14ac:dyDescent="0.3">
      <c r="A9" s="1" t="s">
        <v>39</v>
      </c>
      <c r="B9" s="3">
        <v>680</v>
      </c>
    </row>
    <row r="10" spans="1:3" x14ac:dyDescent="0.3">
      <c r="A10" s="1" t="s">
        <v>39</v>
      </c>
      <c r="B10" s="3">
        <v>680</v>
      </c>
    </row>
    <row r="11" spans="1:3" x14ac:dyDescent="0.3">
      <c r="A11" s="1" t="s">
        <v>40</v>
      </c>
      <c r="B11" s="3">
        <v>1920</v>
      </c>
    </row>
    <row r="12" spans="1:3" x14ac:dyDescent="0.3">
      <c r="A12" s="1" t="s">
        <v>41</v>
      </c>
      <c r="B12" s="3">
        <v>1920</v>
      </c>
    </row>
    <row r="13" spans="1:3" x14ac:dyDescent="0.3">
      <c r="A13" s="1" t="s">
        <v>42</v>
      </c>
      <c r="B13" s="3">
        <v>1000</v>
      </c>
    </row>
    <row r="14" spans="1:3" x14ac:dyDescent="0.3">
      <c r="A14" s="32" t="s">
        <v>43</v>
      </c>
      <c r="B14" s="3">
        <v>1000</v>
      </c>
    </row>
    <row r="15" spans="1:3" x14ac:dyDescent="0.3">
      <c r="A15" s="1" t="s">
        <v>44</v>
      </c>
      <c r="B15" s="3">
        <v>500</v>
      </c>
      <c r="C15" s="33" t="s">
        <v>50</v>
      </c>
    </row>
    <row r="16" spans="1:3" x14ac:dyDescent="0.3">
      <c r="A16" s="1" t="s">
        <v>44</v>
      </c>
      <c r="B16" s="3">
        <v>500</v>
      </c>
      <c r="C16" s="34"/>
    </row>
    <row r="17" spans="1:3" x14ac:dyDescent="0.3">
      <c r="A17" s="1" t="s">
        <v>4</v>
      </c>
      <c r="B17" s="3">
        <v>700</v>
      </c>
    </row>
    <row r="18" spans="1:3" x14ac:dyDescent="0.3">
      <c r="A18" s="1" t="s">
        <v>5</v>
      </c>
      <c r="B18" s="3">
        <v>1530</v>
      </c>
    </row>
    <row r="19" spans="1:3" x14ac:dyDescent="0.3">
      <c r="A19" s="1" t="s">
        <v>6</v>
      </c>
      <c r="B19" s="3">
        <v>1530</v>
      </c>
    </row>
    <row r="20" spans="1:3" x14ac:dyDescent="0.3">
      <c r="A20" s="1" t="s">
        <v>3</v>
      </c>
      <c r="B20" s="3">
        <v>560</v>
      </c>
    </row>
    <row r="21" spans="1:3" x14ac:dyDescent="0.3">
      <c r="A21" s="1" t="s">
        <v>7</v>
      </c>
      <c r="B21" s="3">
        <v>1269</v>
      </c>
    </row>
    <row r="22" spans="1:3" x14ac:dyDescent="0.3">
      <c r="A22" s="8" t="s">
        <v>34</v>
      </c>
      <c r="B22" s="9">
        <f>SUM(B6:B21)</f>
        <v>18589</v>
      </c>
      <c r="C22" s="10"/>
    </row>
    <row r="23" spans="1:3" x14ac:dyDescent="0.3">
      <c r="A23" s="2"/>
      <c r="B23" s="6"/>
    </row>
    <row r="24" spans="1:3" x14ac:dyDescent="0.3">
      <c r="A24" s="19" t="s">
        <v>8</v>
      </c>
      <c r="B24" s="20"/>
      <c r="C24" s="21"/>
    </row>
    <row r="25" spans="1:3" x14ac:dyDescent="0.3">
      <c r="A25" s="1" t="s">
        <v>30</v>
      </c>
      <c r="B25" s="3">
        <f>Sheet2!G3</f>
        <v>1750</v>
      </c>
    </row>
    <row r="26" spans="1:3" x14ac:dyDescent="0.3">
      <c r="A26" s="1" t="s">
        <v>31</v>
      </c>
      <c r="B26" s="3">
        <f>Sheet2!G4</f>
        <v>2500</v>
      </c>
    </row>
    <row r="27" spans="1:3" x14ac:dyDescent="0.3">
      <c r="A27" s="1" t="s">
        <v>32</v>
      </c>
      <c r="B27" s="3">
        <f>Sheet2!G5</f>
        <v>500</v>
      </c>
    </row>
    <row r="28" spans="1:3" x14ac:dyDescent="0.3">
      <c r="A28" s="22" t="s">
        <v>47</v>
      </c>
      <c r="B28" s="23">
        <f>SUM(B25:B27)</f>
        <v>4750</v>
      </c>
      <c r="C28" s="22"/>
    </row>
    <row r="30" spans="1:3" x14ac:dyDescent="0.3">
      <c r="A30" s="27" t="s">
        <v>33</v>
      </c>
      <c r="B30" s="28"/>
      <c r="C30" s="29"/>
    </row>
    <row r="31" spans="1:3" x14ac:dyDescent="0.3">
      <c r="A31" s="1" t="s">
        <v>55</v>
      </c>
      <c r="B31" s="3">
        <v>720</v>
      </c>
    </row>
    <row r="32" spans="1:3" x14ac:dyDescent="0.3">
      <c r="A32" s="24" t="s">
        <v>48</v>
      </c>
      <c r="B32" s="25">
        <f>SUM(B31)</f>
        <v>720</v>
      </c>
      <c r="C32" s="26"/>
    </row>
    <row r="33" spans="1:3" ht="17.25" thickBot="1" x14ac:dyDescent="0.35"/>
    <row r="34" spans="1:3" ht="18" thickTop="1" thickBot="1" x14ac:dyDescent="0.35">
      <c r="A34" s="30" t="s">
        <v>49</v>
      </c>
      <c r="B34" s="31">
        <f>SUM(B22,B28,B32)</f>
        <v>24059</v>
      </c>
      <c r="C34" s="30" t="s">
        <v>51</v>
      </c>
    </row>
    <row r="35" spans="1:3" ht="17.25" thickTop="1" x14ac:dyDescent="0.3"/>
  </sheetData>
  <mergeCells count="1">
    <mergeCell ref="C15:C16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opLeftCell="A20" workbookViewId="0">
      <selection activeCell="G27" sqref="G27"/>
    </sheetView>
  </sheetViews>
  <sheetFormatPr defaultRowHeight="16.5" x14ac:dyDescent="0.3"/>
  <cols>
    <col min="1" max="1" width="53.5703125" style="1" bestFit="1" customWidth="1"/>
    <col min="2" max="2" width="9.140625" style="1"/>
    <col min="3" max="3" width="16.42578125" style="1" customWidth="1"/>
    <col min="4" max="4" width="40.85546875" style="1" customWidth="1"/>
    <col min="5" max="5" width="9.140625" style="1"/>
    <col min="6" max="6" width="14.140625" style="1" customWidth="1"/>
    <col min="7" max="7" width="12.28515625" style="1" customWidth="1"/>
    <col min="8" max="16384" width="9.140625" style="1"/>
  </cols>
  <sheetData>
    <row r="2" spans="1:7" x14ac:dyDescent="0.3">
      <c r="A2" s="2" t="s">
        <v>8</v>
      </c>
      <c r="F2" s="1" t="s">
        <v>28</v>
      </c>
      <c r="G2" s="1" t="s">
        <v>29</v>
      </c>
    </row>
    <row r="3" spans="1:7" x14ac:dyDescent="0.3">
      <c r="A3" s="1" t="s">
        <v>9</v>
      </c>
      <c r="B3" s="1">
        <v>3</v>
      </c>
      <c r="D3" s="1" t="s">
        <v>24</v>
      </c>
      <c r="E3" s="1">
        <f>SUM(B4,B6,B9,B16)</f>
        <v>7</v>
      </c>
      <c r="F3" s="35">
        <v>250</v>
      </c>
      <c r="G3" s="35">
        <f>E3*F3</f>
        <v>1750</v>
      </c>
    </row>
    <row r="4" spans="1:7" x14ac:dyDescent="0.3">
      <c r="A4" s="1" t="s">
        <v>10</v>
      </c>
      <c r="B4" s="1">
        <v>2</v>
      </c>
      <c r="D4" s="1" t="s">
        <v>26</v>
      </c>
      <c r="E4" s="1">
        <f>SUM(B3,B5,B7,B8,B10,B11,B12,B13,B14,B15)</f>
        <v>10</v>
      </c>
      <c r="F4" s="35">
        <v>250</v>
      </c>
      <c r="G4" s="35">
        <f t="shared" ref="G4:G6" si="0">E4*F4</f>
        <v>2500</v>
      </c>
    </row>
    <row r="5" spans="1:7" x14ac:dyDescent="0.3">
      <c r="A5" s="1" t="s">
        <v>14</v>
      </c>
      <c r="B5" s="1">
        <v>1</v>
      </c>
      <c r="D5" s="1" t="s">
        <v>27</v>
      </c>
      <c r="E5" s="1">
        <f>SUM(B17)</f>
        <v>2</v>
      </c>
      <c r="F5" s="35">
        <v>250</v>
      </c>
      <c r="G5" s="35">
        <f t="shared" si="0"/>
        <v>500</v>
      </c>
    </row>
    <row r="6" spans="1:7" x14ac:dyDescent="0.3">
      <c r="A6" s="1" t="s">
        <v>11</v>
      </c>
      <c r="B6" s="1">
        <v>2</v>
      </c>
      <c r="E6" s="1">
        <f>SUM(E3:E5)</f>
        <v>19</v>
      </c>
      <c r="F6" s="35">
        <v>250</v>
      </c>
      <c r="G6" s="35">
        <f t="shared" si="0"/>
        <v>4750</v>
      </c>
    </row>
    <row r="7" spans="1:7" x14ac:dyDescent="0.3">
      <c r="A7" s="1" t="s">
        <v>13</v>
      </c>
      <c r="B7" s="1">
        <v>1</v>
      </c>
    </row>
    <row r="8" spans="1:7" x14ac:dyDescent="0.3">
      <c r="A8" s="1" t="s">
        <v>12</v>
      </c>
      <c r="B8" s="1">
        <v>1</v>
      </c>
    </row>
    <row r="9" spans="1:7" x14ac:dyDescent="0.3">
      <c r="A9" s="1" t="s">
        <v>15</v>
      </c>
      <c r="B9" s="1">
        <v>1</v>
      </c>
    </row>
    <row r="10" spans="1:7" x14ac:dyDescent="0.3">
      <c r="A10" s="1" t="s">
        <v>16</v>
      </c>
      <c r="B10" s="1">
        <v>1</v>
      </c>
    </row>
    <row r="11" spans="1:7" x14ac:dyDescent="0.3">
      <c r="A11" s="1" t="s">
        <v>18</v>
      </c>
      <c r="B11" s="1">
        <v>0.5</v>
      </c>
    </row>
    <row r="12" spans="1:7" x14ac:dyDescent="0.3">
      <c r="A12" s="1" t="s">
        <v>17</v>
      </c>
      <c r="B12" s="1">
        <v>0.5</v>
      </c>
    </row>
    <row r="13" spans="1:7" x14ac:dyDescent="0.3">
      <c r="A13" s="1" t="s">
        <v>19</v>
      </c>
      <c r="B13" s="1">
        <v>0.5</v>
      </c>
    </row>
    <row r="14" spans="1:7" x14ac:dyDescent="0.3">
      <c r="A14" s="1" t="s">
        <v>20</v>
      </c>
      <c r="B14" s="1">
        <v>0.5</v>
      </c>
    </row>
    <row r="15" spans="1:7" x14ac:dyDescent="0.3">
      <c r="A15" s="1" t="s">
        <v>21</v>
      </c>
      <c r="B15" s="1">
        <v>1</v>
      </c>
    </row>
    <row r="16" spans="1:7" x14ac:dyDescent="0.3">
      <c r="A16" s="1" t="s">
        <v>22</v>
      </c>
      <c r="B16" s="1">
        <v>2</v>
      </c>
    </row>
    <row r="17" spans="1:7" x14ac:dyDescent="0.3">
      <c r="A17" s="1" t="s">
        <v>25</v>
      </c>
      <c r="B17" s="1">
        <v>2</v>
      </c>
    </row>
    <row r="18" spans="1:7" x14ac:dyDescent="0.3">
      <c r="A18" s="1" t="s">
        <v>23</v>
      </c>
      <c r="B18" s="1">
        <f>SUM(B3:B17)</f>
        <v>19</v>
      </c>
    </row>
    <row r="19" spans="1:7" x14ac:dyDescent="0.3">
      <c r="B19" s="35"/>
    </row>
    <row r="20" spans="1:7" x14ac:dyDescent="0.3">
      <c r="D20" s="2" t="s">
        <v>52</v>
      </c>
    </row>
    <row r="21" spans="1:7" x14ac:dyDescent="0.3">
      <c r="D21" s="1" t="s">
        <v>53</v>
      </c>
      <c r="E21" s="1">
        <f>14*3</f>
        <v>42</v>
      </c>
      <c r="F21" s="35">
        <v>10</v>
      </c>
      <c r="G21" s="35">
        <f>E21*F21</f>
        <v>420</v>
      </c>
    </row>
    <row r="22" spans="1:7" x14ac:dyDescent="0.3">
      <c r="D22" s="1" t="s">
        <v>54</v>
      </c>
      <c r="E22" s="1">
        <v>20</v>
      </c>
      <c r="F22" s="35">
        <v>15</v>
      </c>
      <c r="G22" s="35">
        <f>E22*F22</f>
        <v>300</v>
      </c>
    </row>
    <row r="23" spans="1:7" x14ac:dyDescent="0.3">
      <c r="G23" s="35">
        <f>SUM(G21:G22)</f>
        <v>720</v>
      </c>
    </row>
  </sheetData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503BA59-3A95-4E8B-92C8-DDF45DC5B322}"/>
</file>

<file path=customXml/itemProps2.xml><?xml version="1.0" encoding="utf-8"?>
<ds:datastoreItem xmlns:ds="http://schemas.openxmlformats.org/officeDocument/2006/customXml" ds:itemID="{6EE64347-BA00-4A5C-9617-9B57C81DA03C}"/>
</file>

<file path=customXml/itemProps3.xml><?xml version="1.0" encoding="utf-8"?>
<ds:datastoreItem xmlns:ds="http://schemas.openxmlformats.org/officeDocument/2006/customXml" ds:itemID="{47EA5162-1DE5-441F-8B3C-2871AB9AC6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Unwin Elinor</cp:lastModifiedBy>
  <dcterms:created xsi:type="dcterms:W3CDTF">2016-12-16T15:27:12Z</dcterms:created>
  <dcterms:modified xsi:type="dcterms:W3CDTF">2016-12-16T16:19:22Z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