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unwine\Desktop\"/>
    </mc:Choice>
  </mc:AlternateContent>
  <bookViews>
    <workbookView xWindow="0" yWindow="0" windowWidth="28800" windowHeight="11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7" i="1"/>
  <c r="I6" i="1"/>
  <c r="F12" i="1" l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<sst xmlns="http://schemas.openxmlformats.org/spreadsheetml/2006/main" count="53" uniqueCount="35">
  <si>
    <t>Day</t>
  </si>
  <si>
    <t>Date</t>
  </si>
  <si>
    <t>Friday</t>
  </si>
  <si>
    <t>Sunday</t>
  </si>
  <si>
    <t>Tuesday</t>
  </si>
  <si>
    <t>Thursday</t>
  </si>
  <si>
    <t>Saturday</t>
  </si>
  <si>
    <t>Monday</t>
  </si>
  <si>
    <t>Wednesday</t>
  </si>
  <si>
    <t>1st December</t>
  </si>
  <si>
    <t>3rd December</t>
  </si>
  <si>
    <t>5th December</t>
  </si>
  <si>
    <t>7th December</t>
  </si>
  <si>
    <t>9th December</t>
  </si>
  <si>
    <t>11th December</t>
  </si>
  <si>
    <t>13th December</t>
  </si>
  <si>
    <t>15th December</t>
  </si>
  <si>
    <t>17th December</t>
  </si>
  <si>
    <t>19th December</t>
  </si>
  <si>
    <t>21st December</t>
  </si>
  <si>
    <t>23rd December</t>
  </si>
  <si>
    <t>2nd January</t>
  </si>
  <si>
    <t>4th January</t>
  </si>
  <si>
    <t>6th January</t>
  </si>
  <si>
    <t>7th January</t>
  </si>
  <si>
    <t>28th December</t>
  </si>
  <si>
    <t>30th December</t>
  </si>
  <si>
    <t>Count</t>
  </si>
  <si>
    <t>Clash</t>
  </si>
  <si>
    <t>Site</t>
  </si>
  <si>
    <t>Count of site</t>
  </si>
  <si>
    <t>Floe
Substance Live</t>
  </si>
  <si>
    <t>Hull Street Food Christmas Night</t>
  </si>
  <si>
    <t>Turner Prize Winner Announced</t>
  </si>
  <si>
    <t>Closing day Turner Prize
Closing day Turner &amp; The Whale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</si>
</sst>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32" sqref="G32:G33"/>
    </sheetView>
  </sheetViews>
  <sheetFormatPr defaultRowHeight="15" x14ac:dyDescent="0.25"/>
  <cols>
    <col min="1" max="1" width="11.42578125" customWidth="1"/>
    <col min="2" max="2" width="14.42578125" customWidth="1"/>
    <col min="3" max="3" width="30.42578125" bestFit="1" customWidth="1"/>
    <col min="5" max="5" width="11.42578125" bestFit="1" customWidth="1"/>
  </cols>
  <sheetData>
    <row r="1" spans="1:9" x14ac:dyDescent="0.25">
      <c r="A1" s="1" t="s">
        <v>0</v>
      </c>
      <c r="B1" s="1" t="s">
        <v>1</v>
      </c>
      <c r="C1" t="s">
        <v>28</v>
      </c>
      <c r="D1" t="s">
        <v>29</v>
      </c>
    </row>
    <row r="2" spans="1:9" x14ac:dyDescent="0.25">
      <c r="A2" t="s">
        <v>2</v>
      </c>
      <c r="B2" t="s">
        <v>9</v>
      </c>
      <c r="D2">
        <v>1</v>
      </c>
    </row>
    <row r="3" spans="1:9" x14ac:dyDescent="0.25">
      <c r="A3" t="s">
        <v>3</v>
      </c>
      <c r="B3" t="s">
        <v>10</v>
      </c>
      <c r="D3">
        <v>2</v>
      </c>
    </row>
    <row r="4" spans="1:9" x14ac:dyDescent="0.25">
      <c r="A4" t="s">
        <v>4</v>
      </c>
      <c r="B4" t="s">
        <v>11</v>
      </c>
      <c r="C4" t="s">
        <v>33</v>
      </c>
      <c r="D4">
        <v>3</v>
      </c>
    </row>
    <row r="5" spans="1:9" x14ac:dyDescent="0.25">
      <c r="A5" t="s">
        <v>5</v>
      </c>
      <c r="B5" t="s">
        <v>12</v>
      </c>
      <c r="D5">
        <v>4</v>
      </c>
      <c r="F5" s="3" t="s">
        <v>27</v>
      </c>
      <c r="I5" s="3" t="s">
        <v>30</v>
      </c>
    </row>
    <row r="6" spans="1:9" ht="30" x14ac:dyDescent="0.25">
      <c r="A6" t="s">
        <v>6</v>
      </c>
      <c r="B6" t="s">
        <v>13</v>
      </c>
      <c r="C6" s="4" t="s">
        <v>31</v>
      </c>
      <c r="D6">
        <v>1</v>
      </c>
      <c r="E6" s="2" t="s">
        <v>7</v>
      </c>
      <c r="F6">
        <f>COUNTIF(A2:A19,"Monday")</f>
        <v>1</v>
      </c>
      <c r="H6">
        <v>1</v>
      </c>
      <c r="I6" s="3">
        <f>COUNTIF($D$2:$D$19,1)</f>
        <v>5</v>
      </c>
    </row>
    <row r="7" spans="1:9" x14ac:dyDescent="0.25">
      <c r="A7" t="s">
        <v>7</v>
      </c>
      <c r="B7" t="s">
        <v>14</v>
      </c>
      <c r="D7">
        <v>2</v>
      </c>
      <c r="E7" s="2" t="s">
        <v>4</v>
      </c>
      <c r="F7">
        <f>COUNTIF(A2:A19,"Tuesday")</f>
        <v>3</v>
      </c>
      <c r="H7">
        <v>2</v>
      </c>
      <c r="I7" s="3">
        <f>COUNTIF($D$2:$D$19,2)</f>
        <v>5</v>
      </c>
    </row>
    <row r="8" spans="1:9" x14ac:dyDescent="0.25">
      <c r="A8" t="s">
        <v>8</v>
      </c>
      <c r="B8" t="s">
        <v>15</v>
      </c>
      <c r="D8">
        <v>3</v>
      </c>
      <c r="E8" s="2" t="s">
        <v>8</v>
      </c>
      <c r="F8">
        <f>COUNTIF(A2:A19,"Wednesday")</f>
        <v>1</v>
      </c>
      <c r="H8">
        <v>3</v>
      </c>
      <c r="I8" s="3">
        <f>COUNTIF($D$2:$D$19,3)</f>
        <v>4</v>
      </c>
    </row>
    <row r="9" spans="1:9" x14ac:dyDescent="0.25">
      <c r="A9" t="s">
        <v>2</v>
      </c>
      <c r="B9" t="s">
        <v>16</v>
      </c>
      <c r="C9" t="s">
        <v>32</v>
      </c>
      <c r="D9">
        <v>4</v>
      </c>
      <c r="E9" s="2" t="s">
        <v>5</v>
      </c>
      <c r="F9">
        <f>COUNTIF(A2:A19,"Thursday")</f>
        <v>4</v>
      </c>
      <c r="H9">
        <v>4</v>
      </c>
      <c r="I9" s="3">
        <f>COUNTIF($D$2:$D$19,4)</f>
        <v>4</v>
      </c>
    </row>
    <row r="10" spans="1:9" x14ac:dyDescent="0.25">
      <c r="A10" t="s">
        <v>3</v>
      </c>
      <c r="B10" t="s">
        <v>17</v>
      </c>
      <c r="D10">
        <v>1</v>
      </c>
      <c r="E10" s="2" t="s">
        <v>2</v>
      </c>
      <c r="F10">
        <f>COUNTIF(A2:A19,"Friday")</f>
        <v>2</v>
      </c>
    </row>
    <row r="11" spans="1:9" x14ac:dyDescent="0.25">
      <c r="A11" t="s">
        <v>4</v>
      </c>
      <c r="B11" t="s">
        <v>18</v>
      </c>
      <c r="D11">
        <v>2</v>
      </c>
      <c r="E11" s="2" t="s">
        <v>6</v>
      </c>
      <c r="F11">
        <f>COUNTIF(A2:A19,"Saturday")</f>
        <v>4</v>
      </c>
    </row>
    <row r="12" spans="1:9" x14ac:dyDescent="0.25">
      <c r="A12" t="s">
        <v>5</v>
      </c>
      <c r="B12" t="s">
        <v>19</v>
      </c>
      <c r="D12">
        <v>3</v>
      </c>
      <c r="E12" s="2" t="s">
        <v>3</v>
      </c>
      <c r="F12">
        <f>COUNTIF(A2:A19,"Sunday")</f>
        <v>3</v>
      </c>
    </row>
    <row r="13" spans="1:9" x14ac:dyDescent="0.25">
      <c r="A13" t="s">
        <v>6</v>
      </c>
      <c r="B13" t="s">
        <v>20</v>
      </c>
      <c r="D13">
        <v>4</v>
      </c>
    </row>
    <row r="14" spans="1:9" x14ac:dyDescent="0.25">
      <c r="A14" t="s">
        <v>5</v>
      </c>
      <c r="B14" t="s">
        <v>25</v>
      </c>
      <c r="D14">
        <v>1</v>
      </c>
    </row>
    <row r="15" spans="1:9" x14ac:dyDescent="0.25">
      <c r="A15" t="s">
        <v>6</v>
      </c>
      <c r="B15" t="s">
        <v>26</v>
      </c>
      <c r="D15">
        <v>2</v>
      </c>
    </row>
    <row r="16" spans="1:9" x14ac:dyDescent="0.25">
      <c r="A16" t="s">
        <v>4</v>
      </c>
      <c r="B16" t="s">
        <v>21</v>
      </c>
      <c r="D16">
        <v>3</v>
      </c>
    </row>
    <row r="17" spans="1:4" x14ac:dyDescent="0.25">
      <c r="A17" t="s">
        <v>5</v>
      </c>
      <c r="B17" t="s">
        <v>22</v>
      </c>
      <c r="D17">
        <v>4</v>
      </c>
    </row>
    <row r="18" spans="1:4" x14ac:dyDescent="0.25">
      <c r="A18" t="s">
        <v>6</v>
      </c>
      <c r="B18" t="s">
        <v>23</v>
      </c>
      <c r="D18">
        <v>1</v>
      </c>
    </row>
    <row r="19" spans="1:4" ht="30" x14ac:dyDescent="0.25">
      <c r="A19" t="s">
        <v>3</v>
      </c>
      <c r="B19" t="s">
        <v>24</v>
      </c>
      <c r="C19" s="4" t="s">
        <v>34</v>
      </c>
      <c r="D19">
        <v>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BE0DED2-DF78-48DE-AD98-E8CC7CF661E9}"/>
</file>

<file path=customXml/itemProps2.xml><?xml version="1.0" encoding="utf-8"?>
<ds:datastoreItem xmlns:ds="http://schemas.openxmlformats.org/officeDocument/2006/customXml" ds:itemID="{D67D47B2-C035-4A8E-AA4B-3DD0B20D1CB6}"/>
</file>

<file path=customXml/itemProps3.xml><?xml version="1.0" encoding="utf-8"?>
<ds:datastoreItem xmlns:ds="http://schemas.openxmlformats.org/officeDocument/2006/customXml" ds:itemID="{913DB8ED-030B-4A56-81AA-7BEBC3B9E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sean.wisher</dc:creator>
  <cp:lastModifiedBy>Unwin Elinor</cp:lastModifiedBy>
  <dcterms:created xsi:type="dcterms:W3CDTF">2017-11-27T17:49:40Z</dcterms:created>
  <dcterms:modified xsi:type="dcterms:W3CDTF">2017-11-29T14:21:28Z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