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Projects/6. Macnas/Logistical/"/>
    </mc:Choice>
  </mc:AlternateContent>
  <bookViews>
    <workbookView xWindow="0" yWindow="465" windowWidth="28800" windowHeight="16200" tabRatio="500"/>
  </bookViews>
  <sheets>
    <sheet name="Sheet1" sheetId="1" r:id="rId1"/>
    <sheet name="Sheet2" sheetId="2" r:id="rId2"/>
    <sheet name="Sheet3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E28" i="1"/>
  <c r="E29" i="1"/>
  <c r="E30" i="1"/>
  <c r="E31" i="1"/>
  <c r="E32" i="1"/>
  <c r="E33" i="1"/>
  <c r="E14" i="1"/>
  <c r="E15" i="1"/>
  <c r="E16" i="1"/>
  <c r="E17" i="1"/>
  <c r="E18" i="1"/>
  <c r="E21" i="1"/>
  <c r="E22" i="1"/>
  <c r="D35" i="1"/>
  <c r="C22" i="1"/>
</calcChain>
</file>

<file path=xl/sharedStrings.xml><?xml version="1.0" encoding="utf-8"?>
<sst xmlns="http://schemas.openxmlformats.org/spreadsheetml/2006/main" count="92" uniqueCount="53">
  <si>
    <t>Expenses Claim for Hull UK City of Culture 2017 Ltd - Trustees / Others</t>
  </si>
  <si>
    <t>(PLEASE COMPLETE IN BLOCK CAPITALS)</t>
  </si>
  <si>
    <t xml:space="preserve">Name </t>
  </si>
  <si>
    <t>SOFIA MORANA</t>
  </si>
  <si>
    <t>Address</t>
  </si>
  <si>
    <t>168A</t>
  </si>
  <si>
    <t>Claims over £25 will be paid by cheque. Please complete below if you would prefer a Bacs payment</t>
  </si>
  <si>
    <t>ALVERTHORPE ROAD</t>
  </si>
  <si>
    <t>WAKEFIELD</t>
  </si>
  <si>
    <t>Sort Code</t>
  </si>
  <si>
    <t>20-29-23</t>
  </si>
  <si>
    <t>Account No</t>
  </si>
  <si>
    <t>33332616</t>
  </si>
  <si>
    <t>WF29PY</t>
  </si>
  <si>
    <t>Bank Name</t>
  </si>
  <si>
    <t xml:space="preserve">Barclays </t>
  </si>
  <si>
    <t>Mileage</t>
  </si>
  <si>
    <t>Date</t>
  </si>
  <si>
    <t xml:space="preserve">Description/Venue/purpose of Visit </t>
  </si>
  <si>
    <t>Miles</t>
  </si>
  <si>
    <t>Costing Details (completed by COC Team)</t>
  </si>
  <si>
    <t xml:space="preserve">Number of Miles </t>
  </si>
  <si>
    <t>Rate per Mile</t>
  </si>
  <si>
    <t>Total         £</t>
  </si>
  <si>
    <t>Cost Centre</t>
  </si>
  <si>
    <t>Sub</t>
  </si>
  <si>
    <t>Analysis</t>
  </si>
  <si>
    <t xml:space="preserve">Production park to Former Staples. Former Staples to Trinity Hotel </t>
  </si>
  <si>
    <t xml:space="preserve">Trinity Hotel to Former Staples. Former Staples to Rotherham </t>
  </si>
  <si>
    <t xml:space="preserve">Trinity Hotel to Former Staples. Former Staples to Wakefield </t>
  </si>
  <si>
    <t xml:space="preserve">Wakefield  to Former Staples, Former Staples to Wakefield </t>
  </si>
  <si>
    <t xml:space="preserve">Shefield to Wakefield, Wakefield to Former Staples, Former Staples to Wakefield, Wakefield to Former Staples </t>
  </si>
  <si>
    <t>TOTAL</t>
  </si>
  <si>
    <t>Other Expenses e.g parking, tolls, train and bus fares  (Receipts must be attached)</t>
  </si>
  <si>
    <t>Costing Details (excl vat)</t>
  </si>
  <si>
    <t xml:space="preserve">Description </t>
  </si>
  <si>
    <t xml:space="preserve">Cost </t>
  </si>
  <si>
    <t>Vat</t>
  </si>
  <si>
    <t>Total            £</t>
  </si>
  <si>
    <t xml:space="preserve">Taxi- Kyle and Scott </t>
  </si>
  <si>
    <t xml:space="preserve">Volunteer Food </t>
  </si>
  <si>
    <t>TOTAL CLAIMED</t>
  </si>
  <si>
    <t xml:space="preserve">I declare that I have incurred and paid the fares in relation to expenditure on travelling and other expenses in performing duties as a Trustee of the Hull UK City of Culture 2017 Limited.  </t>
  </si>
  <si>
    <t>The claim is compliant with the financial proceedures of the Hull UK City of Culture 2017 Ltd</t>
  </si>
  <si>
    <t>I confirm that no part of this expenditure has been, will be, or should be reimbursed by any other party or organisation.</t>
  </si>
  <si>
    <t>Claimant Signature:</t>
  </si>
  <si>
    <t>Date:</t>
  </si>
  <si>
    <t>Authorised by:</t>
  </si>
  <si>
    <t>Signature:</t>
  </si>
  <si>
    <t>NOTE - The allowances may be subject to income tax and it is your responsibility to declare this income to the Inland Revenue</t>
  </si>
  <si>
    <t>ZK106</t>
  </si>
  <si>
    <t>K115</t>
  </si>
  <si>
    <t>I009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</si>
</sst>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/yy"/>
    <numFmt numFmtId="165" formatCode="_-* #,##0.00_-;\-* #,##0.00_-;_-* &quot;-&quot;??_-;_-@"/>
    <numFmt numFmtId="166" formatCode="_-* #,##0_-;\-* #,##0_-;_-* &quot;-&quot;??_-;_-@"/>
    <numFmt numFmtId="167" formatCode="dd/mm/yy"/>
  </numFmts>
  <fonts count="13">
    <font>
      <sz val="11"/>
      <color rgb="FF000000"/>
      <name val="Calibri"/>
    </font>
    <font>
      <b/>
      <sz val="16"/>
      <color rgb="FF000000"/>
      <name val="Calibri"/>
    </font>
    <font>
      <sz val="10"/>
      <color rgb="FF000000"/>
      <name val="Calibri"/>
    </font>
    <font>
      <b/>
      <sz val="9"/>
      <color rgb="FF000000"/>
      <name val="Calibri"/>
    </font>
    <font>
      <sz val="9"/>
      <color rgb="FF000000"/>
      <name val="Calibri"/>
    </font>
    <font>
      <b/>
      <sz val="10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8"/>
      <color rgb="FF000000"/>
      <name val="Calibri"/>
    </font>
    <font>
      <b/>
      <sz val="14"/>
      <color rgb="FF000000"/>
      <name val="Calibri"/>
    </font>
    <font>
      <sz val="14"/>
      <color rgb="FF000000"/>
      <name val="Calibri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rgb="FFEEECE1"/>
        <bgColor rgb="FFEEECE1"/>
      </patternFill>
    </fill>
  </fills>
  <borders count="5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49" fontId="0" fillId="0" borderId="14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0" fillId="0" borderId="22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65" fontId="0" fillId="0" borderId="35" xfId="0" applyNumberFormat="1" applyFont="1" applyBorder="1" applyAlignment="1">
      <alignment horizontal="left" vertical="center"/>
    </xf>
    <xf numFmtId="0" fontId="0" fillId="2" borderId="3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5" fontId="0" fillId="0" borderId="14" xfId="0" applyNumberFormat="1" applyFont="1" applyBorder="1" applyAlignment="1">
      <alignment horizontal="left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165" fontId="0" fillId="0" borderId="38" xfId="0" applyNumberFormat="1" applyFont="1" applyBorder="1" applyAlignment="1">
      <alignment horizontal="left" vertical="center"/>
    </xf>
    <xf numFmtId="165" fontId="0" fillId="0" borderId="38" xfId="0" applyNumberFormat="1" applyFont="1" applyBorder="1" applyAlignment="1">
      <alignment horizontal="left" vertical="center"/>
    </xf>
    <xf numFmtId="0" fontId="0" fillId="2" borderId="39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 wrapText="1"/>
    </xf>
    <xf numFmtId="166" fontId="7" fillId="0" borderId="42" xfId="0" applyNumberFormat="1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165" fontId="7" fillId="0" borderId="43" xfId="0" applyNumberFormat="1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65" fontId="5" fillId="0" borderId="35" xfId="0" applyNumberFormat="1" applyFont="1" applyBorder="1" applyAlignment="1">
      <alignment horizontal="left" vertical="center" wrapText="1"/>
    </xf>
    <xf numFmtId="165" fontId="5" fillId="0" borderId="35" xfId="0" applyNumberFormat="1" applyFont="1" applyBorder="1" applyAlignment="1">
      <alignment horizontal="left" vertical="center" wrapText="1"/>
    </xf>
    <xf numFmtId="165" fontId="0" fillId="0" borderId="14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horizontal="left" vertical="center" wrapText="1"/>
    </xf>
    <xf numFmtId="165" fontId="5" fillId="0" borderId="14" xfId="0" applyNumberFormat="1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165" fontId="5" fillId="0" borderId="45" xfId="0" applyNumberFormat="1" applyFont="1" applyBorder="1" applyAlignment="1">
      <alignment horizontal="left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0" fillId="2" borderId="46" xfId="0" applyFont="1" applyFill="1" applyBorder="1" applyAlignment="1">
      <alignment horizontal="center" vertical="center" wrapText="1"/>
    </xf>
    <xf numFmtId="165" fontId="7" fillId="0" borderId="42" xfId="0" applyNumberFormat="1" applyFont="1" applyBorder="1" applyAlignment="1">
      <alignment horizontal="left" vertical="center" wrapText="1"/>
    </xf>
    <xf numFmtId="165" fontId="7" fillId="0" borderId="43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0" fillId="3" borderId="48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25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20" xfId="0" applyFont="1" applyBorder="1" applyAlignment="1">
      <alignment horizontal="left" vertical="center"/>
    </xf>
    <xf numFmtId="167" fontId="2" fillId="0" borderId="51" xfId="0" applyNumberFormat="1" applyFont="1" applyBorder="1" applyAlignment="1">
      <alignment horizontal="left" vertical="center"/>
    </xf>
    <xf numFmtId="0" fontId="6" fillId="0" borderId="52" xfId="0" applyFont="1" applyBorder="1" applyAlignment="1">
      <alignment vertical="center"/>
    </xf>
    <xf numFmtId="0" fontId="5" fillId="0" borderId="53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0" fillId="0" borderId="53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2" fontId="0" fillId="0" borderId="0" xfId="0" applyNumberFormat="1" applyFont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8" fillId="0" borderId="30" xfId="0" applyFont="1" applyBorder="1"/>
    <xf numFmtId="0" fontId="7" fillId="0" borderId="5" xfId="0" applyFont="1" applyBorder="1" applyAlignment="1">
      <alignment horizontal="left" vertical="center" wrapText="1"/>
    </xf>
    <xf numFmtId="0" fontId="8" fillId="0" borderId="6" xfId="0" applyFont="1" applyBorder="1"/>
    <xf numFmtId="0" fontId="8" fillId="0" borderId="7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49" fontId="0" fillId="0" borderId="16" xfId="0" applyNumberFormat="1" applyFont="1" applyBorder="1" applyAlignment="1">
      <alignment horizontal="left" vertical="center"/>
    </xf>
    <xf numFmtId="0" fontId="8" fillId="0" borderId="17" xfId="0" applyFont="1" applyBorder="1"/>
    <xf numFmtId="0" fontId="0" fillId="0" borderId="20" xfId="0" applyFont="1" applyBorder="1" applyAlignment="1">
      <alignment horizontal="center" vertical="center" wrapText="1"/>
    </xf>
    <xf numFmtId="0" fontId="8" fillId="0" borderId="21" xfId="0" applyFont="1" applyBorder="1"/>
    <xf numFmtId="0" fontId="6" fillId="2" borderId="28" xfId="0" applyFont="1" applyFill="1" applyBorder="1" applyAlignment="1">
      <alignment horizontal="center" vertical="center" wrapText="1"/>
    </xf>
    <xf numFmtId="0" fontId="8" fillId="0" borderId="26" xfId="0" applyFont="1" applyBorder="1"/>
    <xf numFmtId="0" fontId="8" fillId="0" borderId="29" xfId="0" applyFont="1" applyBorder="1"/>
    <xf numFmtId="0" fontId="6" fillId="2" borderId="25" xfId="0" applyFont="1" applyFill="1" applyBorder="1" applyAlignment="1">
      <alignment horizontal="center" vertical="center"/>
    </xf>
    <xf numFmtId="165" fontId="10" fillId="3" borderId="49" xfId="0" applyNumberFormat="1" applyFont="1" applyFill="1" applyBorder="1" applyAlignment="1">
      <alignment vertical="center"/>
    </xf>
    <xf numFmtId="0" fontId="8" fillId="0" borderId="50" xfId="0" applyFont="1" applyBorder="1"/>
    <xf numFmtId="0" fontId="6" fillId="0" borderId="25" xfId="0" applyFont="1" applyBorder="1" applyAlignment="1">
      <alignment horizontal="center" vertical="center" wrapText="1"/>
    </xf>
    <xf numFmtId="0" fontId="8" fillId="0" borderId="27" xfId="0" applyFont="1" applyBorder="1"/>
    <xf numFmtId="0" fontId="6" fillId="0" borderId="0" xfId="0" applyFont="1" applyAlignment="1">
      <alignment horizontal="left" vertical="center" wrapText="1"/>
    </xf>
    <xf numFmtId="0" fontId="0" fillId="0" borderId="0" xfId="0" applyFont="1" applyAlignment="1"/>
    <xf numFmtId="0" fontId="12" fillId="0" borderId="0" xfId="0" applyFont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8" fillId="0" borderId="47" xfId="0" applyFont="1" applyBorder="1"/>
    <xf numFmtId="0" fontId="6" fillId="0" borderId="52" xfId="0" applyFont="1" applyBorder="1" applyAlignment="1">
      <alignment horizontal="left" vertical="center"/>
    </xf>
    <xf numFmtId="0" fontId="8" fillId="0" borderId="54" xfId="0" applyFont="1" applyBorder="1"/>
    <xf numFmtId="0" fontId="2" fillId="0" borderId="54" xfId="0" applyFont="1" applyBorder="1" applyAlignment="1">
      <alignment horizontal="center" vertical="center"/>
    </xf>
    <xf numFmtId="0" fontId="8" fillId="0" borderId="53" xfId="0" applyFont="1" applyBorder="1"/>
    <xf numFmtId="0" fontId="12" fillId="0" borderId="54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76200</xdr:rowOff>
    </xdr:from>
    <xdr:to>
      <xdr:col>7</xdr:col>
      <xdr:colOff>590550</xdr:colOff>
      <xdr:row>4</xdr:row>
      <xdr:rowOff>57150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00275" cy="9144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9525</xdr:colOff>
      <xdr:row>39</xdr:row>
      <xdr:rowOff>228600</xdr:rowOff>
    </xdr:from>
    <xdr:to>
      <xdr:col>1</xdr:col>
      <xdr:colOff>1885950</xdr:colOff>
      <xdr:row>40</xdr:row>
      <xdr:rowOff>628650</xdr:rowOff>
    </xdr:to>
    <xdr:pic>
      <xdr:nvPicPr>
        <xdr:cNvPr id="3" name="image2.jp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876425" cy="6381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tabSelected="1" workbookViewId="0">
      <selection activeCell="H29" sqref="H29"/>
    </sheetView>
  </sheetViews>
  <sheetFormatPr defaultColWidth="14.42578125" defaultRowHeight="15" customHeight="1"/>
  <cols>
    <col min="1" max="1" width="16" customWidth="1"/>
    <col min="2" max="2" width="53.140625" customWidth="1"/>
    <col min="3" max="4" width="9.140625" customWidth="1"/>
    <col min="5" max="5" width="10.85546875" customWidth="1"/>
    <col min="6" max="7" width="9.140625" customWidth="1"/>
    <col min="8" max="8" width="9.28515625" customWidth="1"/>
    <col min="9" max="26" width="8.7109375" customWidth="1"/>
  </cols>
  <sheetData>
    <row r="1" spans="1:26" ht="2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6" t="s">
        <v>1</v>
      </c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8.5" customHeight="1">
      <c r="A4" s="7" t="s">
        <v>2</v>
      </c>
      <c r="B4" s="8" t="s">
        <v>3</v>
      </c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>
      <c r="A5" s="10" t="s">
        <v>4</v>
      </c>
      <c r="B5" s="11" t="s">
        <v>5</v>
      </c>
      <c r="C5" s="12"/>
      <c r="D5" s="95" t="s">
        <v>6</v>
      </c>
      <c r="E5" s="96"/>
      <c r="F5" s="96"/>
      <c r="G5" s="96"/>
      <c r="H5" s="9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>
      <c r="A6" s="13"/>
      <c r="B6" s="14" t="s">
        <v>7</v>
      </c>
      <c r="C6" s="12"/>
      <c r="D6" s="98"/>
      <c r="E6" s="99"/>
      <c r="F6" s="99"/>
      <c r="G6" s="99"/>
      <c r="H6" s="10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>
      <c r="A7" s="13"/>
      <c r="B7" s="14" t="s">
        <v>8</v>
      </c>
      <c r="C7" s="12"/>
      <c r="D7" s="15" t="s">
        <v>9</v>
      </c>
      <c r="E7" s="16" t="s">
        <v>10</v>
      </c>
      <c r="F7" s="17" t="s">
        <v>11</v>
      </c>
      <c r="G7" s="101" t="s">
        <v>12</v>
      </c>
      <c r="H7" s="10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>
      <c r="A8" s="18"/>
      <c r="B8" s="19" t="s">
        <v>13</v>
      </c>
      <c r="C8" s="9"/>
      <c r="D8" s="103" t="s">
        <v>14</v>
      </c>
      <c r="E8" s="104"/>
      <c r="F8" s="20" t="s">
        <v>15</v>
      </c>
      <c r="G8" s="21"/>
      <c r="H8" s="2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9" customHeight="1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.75">
      <c r="A10" s="23" t="s">
        <v>16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.75" customHeight="1">
      <c r="A11" s="24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2.25" customHeight="1">
      <c r="A12" s="93" t="s">
        <v>17</v>
      </c>
      <c r="B12" s="93" t="s">
        <v>18</v>
      </c>
      <c r="C12" s="111" t="s">
        <v>19</v>
      </c>
      <c r="D12" s="106"/>
      <c r="E12" s="112"/>
      <c r="F12" s="105" t="s">
        <v>20</v>
      </c>
      <c r="G12" s="106"/>
      <c r="H12" s="107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1.5">
      <c r="A13" s="94"/>
      <c r="B13" s="94"/>
      <c r="C13" s="25" t="s">
        <v>21</v>
      </c>
      <c r="D13" s="26" t="s">
        <v>22</v>
      </c>
      <c r="E13" s="26" t="s">
        <v>23</v>
      </c>
      <c r="F13" s="27" t="s">
        <v>24</v>
      </c>
      <c r="G13" s="28" t="s">
        <v>25</v>
      </c>
      <c r="H13" s="29" t="s">
        <v>26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4.5" customHeight="1">
      <c r="A14" s="30">
        <v>43049</v>
      </c>
      <c r="B14" s="31" t="s">
        <v>27</v>
      </c>
      <c r="C14" s="32">
        <v>55</v>
      </c>
      <c r="D14" s="33">
        <v>0.45</v>
      </c>
      <c r="E14" s="34">
        <f t="shared" ref="E14:E18" si="0">C14*D14</f>
        <v>24.75</v>
      </c>
      <c r="F14" s="35" t="s">
        <v>50</v>
      </c>
      <c r="G14" s="35" t="s">
        <v>51</v>
      </c>
      <c r="H14" s="36" t="s">
        <v>52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4.5" customHeight="1">
      <c r="A15" s="37">
        <v>43049</v>
      </c>
      <c r="B15" s="38" t="s">
        <v>27</v>
      </c>
      <c r="C15" s="39">
        <v>55</v>
      </c>
      <c r="D15" s="40">
        <v>0.45</v>
      </c>
      <c r="E15" s="41">
        <f t="shared" si="0"/>
        <v>24.75</v>
      </c>
      <c r="F15" s="42" t="s">
        <v>50</v>
      </c>
      <c r="G15" s="42" t="s">
        <v>51</v>
      </c>
      <c r="H15" s="43" t="s">
        <v>52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4.5" customHeight="1">
      <c r="A16" s="37">
        <v>43049</v>
      </c>
      <c r="B16" s="38" t="s">
        <v>27</v>
      </c>
      <c r="C16" s="39">
        <v>55</v>
      </c>
      <c r="D16" s="40">
        <v>0.45</v>
      </c>
      <c r="E16" s="41">
        <f t="shared" si="0"/>
        <v>24.75</v>
      </c>
      <c r="F16" s="42" t="s">
        <v>50</v>
      </c>
      <c r="G16" s="42" t="s">
        <v>51</v>
      </c>
      <c r="H16" s="43" t="s">
        <v>52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4.5" customHeight="1">
      <c r="A17" s="37">
        <v>43050</v>
      </c>
      <c r="B17" s="38" t="s">
        <v>28</v>
      </c>
      <c r="C17" s="39">
        <v>64</v>
      </c>
      <c r="D17" s="40">
        <v>0.45</v>
      </c>
      <c r="E17" s="41">
        <f t="shared" si="0"/>
        <v>28.8</v>
      </c>
      <c r="F17" s="42" t="s">
        <v>50</v>
      </c>
      <c r="G17" s="42" t="s">
        <v>51</v>
      </c>
      <c r="H17" s="43" t="s">
        <v>52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4.5" customHeight="1">
      <c r="A18" s="37">
        <v>43050</v>
      </c>
      <c r="B18" s="38" t="s">
        <v>29</v>
      </c>
      <c r="C18" s="39">
        <v>57</v>
      </c>
      <c r="D18" s="40">
        <v>0.45</v>
      </c>
      <c r="E18" s="41">
        <f t="shared" si="0"/>
        <v>25.650000000000002</v>
      </c>
      <c r="F18" s="42" t="s">
        <v>50</v>
      </c>
      <c r="G18" s="42" t="s">
        <v>51</v>
      </c>
      <c r="H18" s="43" t="s">
        <v>52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4.5" customHeight="1">
      <c r="A19" s="44">
        <v>43050</v>
      </c>
      <c r="B19" s="45" t="s">
        <v>29</v>
      </c>
      <c r="C19" s="46">
        <v>57</v>
      </c>
      <c r="D19" s="46">
        <v>0.45</v>
      </c>
      <c r="E19" s="47">
        <v>25.65</v>
      </c>
      <c r="F19" s="42" t="s">
        <v>50</v>
      </c>
      <c r="G19" s="42" t="s">
        <v>51</v>
      </c>
      <c r="H19" s="43" t="s">
        <v>52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4.5" customHeight="1">
      <c r="A20" s="44">
        <v>43050</v>
      </c>
      <c r="B20" s="45" t="s">
        <v>30</v>
      </c>
      <c r="C20" s="46">
        <v>112</v>
      </c>
      <c r="D20" s="46">
        <v>0.45</v>
      </c>
      <c r="E20" s="47">
        <v>50.4</v>
      </c>
      <c r="F20" s="42" t="s">
        <v>50</v>
      </c>
      <c r="G20" s="42" t="s">
        <v>51</v>
      </c>
      <c r="H20" s="43" t="s">
        <v>52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4.5" customHeight="1">
      <c r="A21" s="44">
        <v>43050</v>
      </c>
      <c r="B21" s="45" t="s">
        <v>31</v>
      </c>
      <c r="C21" s="46">
        <v>170</v>
      </c>
      <c r="D21" s="46">
        <v>0.45</v>
      </c>
      <c r="E21" s="48">
        <f>C21*D21</f>
        <v>76.5</v>
      </c>
      <c r="F21" s="49" t="s">
        <v>50</v>
      </c>
      <c r="G21" s="49" t="s">
        <v>51</v>
      </c>
      <c r="H21" s="50" t="s">
        <v>52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>
      <c r="A22" s="51" t="s">
        <v>32</v>
      </c>
      <c r="B22" s="52"/>
      <c r="C22" s="53">
        <f>SUM(C14:C21)</f>
        <v>625</v>
      </c>
      <c r="D22" s="54">
        <v>0.45</v>
      </c>
      <c r="E22" s="55">
        <f>SUM(E14:E21)</f>
        <v>281.25</v>
      </c>
      <c r="F22" s="56"/>
      <c r="G22" s="56"/>
      <c r="H22" s="5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9" customHeight="1">
      <c r="A23" s="57"/>
      <c r="B23" s="57"/>
      <c r="C23" s="57"/>
      <c r="D23" s="5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.75">
      <c r="A24" s="23" t="s">
        <v>33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>
      <c r="A25" s="2"/>
      <c r="B25" s="2"/>
      <c r="C25" s="3"/>
      <c r="D25" s="3"/>
      <c r="E25" s="3"/>
      <c r="F25" s="108" t="s">
        <v>34</v>
      </c>
      <c r="G25" s="106"/>
      <c r="H25" s="107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2.25" thickBot="1">
      <c r="A26" s="58" t="s">
        <v>17</v>
      </c>
      <c r="B26" s="59" t="s">
        <v>35</v>
      </c>
      <c r="C26" s="59" t="s">
        <v>36</v>
      </c>
      <c r="D26" s="59" t="s">
        <v>37</v>
      </c>
      <c r="E26" s="60" t="s">
        <v>38</v>
      </c>
      <c r="F26" s="28" t="s">
        <v>24</v>
      </c>
      <c r="G26" s="28" t="s">
        <v>25</v>
      </c>
      <c r="H26" s="29" t="s">
        <v>26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33.75" customHeight="1">
      <c r="A27" s="30">
        <v>43049</v>
      </c>
      <c r="B27" s="31" t="s">
        <v>39</v>
      </c>
      <c r="C27" s="62">
        <v>5</v>
      </c>
      <c r="D27" s="63"/>
      <c r="E27" s="64">
        <f t="shared" ref="E27:E32" si="1">SUM(C27:D27)</f>
        <v>5</v>
      </c>
      <c r="F27" s="35" t="s">
        <v>50</v>
      </c>
      <c r="G27" s="35" t="s">
        <v>51</v>
      </c>
      <c r="H27" s="36" t="s">
        <v>52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4.5" customHeight="1">
      <c r="A28" s="37">
        <v>43050</v>
      </c>
      <c r="B28" s="38" t="s">
        <v>40</v>
      </c>
      <c r="C28" s="65">
        <v>26.3</v>
      </c>
      <c r="D28" s="66"/>
      <c r="E28" s="64">
        <f t="shared" si="1"/>
        <v>26.3</v>
      </c>
      <c r="F28" s="42" t="s">
        <v>50</v>
      </c>
      <c r="G28" s="42" t="s">
        <v>51</v>
      </c>
      <c r="H28" s="43" t="s">
        <v>52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4.5" customHeight="1">
      <c r="A29" s="67"/>
      <c r="B29" s="68"/>
      <c r="C29" s="66"/>
      <c r="D29" s="66"/>
      <c r="E29" s="64">
        <f t="shared" si="1"/>
        <v>0</v>
      </c>
      <c r="F29" s="42"/>
      <c r="G29" s="42"/>
      <c r="H29" s="4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4.5" customHeight="1">
      <c r="A30" s="67"/>
      <c r="B30" s="68"/>
      <c r="C30" s="66"/>
      <c r="D30" s="66"/>
      <c r="E30" s="64">
        <f t="shared" si="1"/>
        <v>0</v>
      </c>
      <c r="F30" s="42"/>
      <c r="G30" s="42"/>
      <c r="H30" s="4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4.5" customHeight="1">
      <c r="A31" s="67"/>
      <c r="B31" s="68"/>
      <c r="C31" s="66"/>
      <c r="D31" s="66"/>
      <c r="E31" s="64">
        <f t="shared" si="1"/>
        <v>0</v>
      </c>
      <c r="F31" s="42"/>
      <c r="G31" s="42"/>
      <c r="H31" s="4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4.5" customHeight="1">
      <c r="A32" s="69"/>
      <c r="B32" s="70"/>
      <c r="C32" s="71"/>
      <c r="D32" s="71"/>
      <c r="E32" s="64">
        <f t="shared" si="1"/>
        <v>0</v>
      </c>
      <c r="F32" s="72"/>
      <c r="G32" s="72"/>
      <c r="H32" s="7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4.5" customHeight="1">
      <c r="A33" s="51" t="s">
        <v>32</v>
      </c>
      <c r="B33" s="52"/>
      <c r="C33" s="74"/>
      <c r="D33" s="74"/>
      <c r="E33" s="75">
        <f>SUM(E27:E32)</f>
        <v>31.3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76"/>
      <c r="B34" s="76"/>
      <c r="C34" s="76"/>
      <c r="D34" s="7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.75">
      <c r="A35" s="116" t="s">
        <v>41</v>
      </c>
      <c r="B35" s="117"/>
      <c r="C35" s="77"/>
      <c r="D35" s="109">
        <f>E33+E22</f>
        <v>312.55</v>
      </c>
      <c r="E35" s="110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>
      <c r="A36" s="6"/>
      <c r="B36" s="76"/>
      <c r="C36" s="76"/>
      <c r="D36" s="7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0.75" customHeight="1">
      <c r="A37" s="115" t="s">
        <v>42</v>
      </c>
      <c r="B37" s="114"/>
      <c r="C37" s="114"/>
      <c r="D37" s="114"/>
      <c r="E37" s="114"/>
      <c r="F37" s="114"/>
      <c r="G37" s="114"/>
      <c r="H37" s="11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9.5" customHeight="1">
      <c r="A38" s="115" t="s">
        <v>43</v>
      </c>
      <c r="B38" s="114"/>
      <c r="C38" s="114"/>
      <c r="D38" s="114"/>
      <c r="E38" s="114"/>
      <c r="F38" s="114"/>
      <c r="G38" s="114"/>
      <c r="H38" s="11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0" customHeight="1">
      <c r="A39" s="115" t="s">
        <v>44</v>
      </c>
      <c r="B39" s="114"/>
      <c r="C39" s="114"/>
      <c r="D39" s="114"/>
      <c r="E39" s="114"/>
      <c r="F39" s="114"/>
      <c r="G39" s="114"/>
      <c r="H39" s="11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.75" customHeight="1">
      <c r="A40" s="6"/>
      <c r="B40" s="6"/>
      <c r="C40" s="3"/>
      <c r="D40" s="78"/>
      <c r="E40" s="79"/>
      <c r="F40" s="79"/>
      <c r="G40" s="79"/>
      <c r="H40" s="79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52.5" customHeight="1">
      <c r="A41" s="80" t="s">
        <v>45</v>
      </c>
      <c r="B41" s="81"/>
      <c r="C41" s="3"/>
      <c r="D41" s="82"/>
      <c r="E41" s="8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3.25" customHeight="1">
      <c r="A42" s="84" t="s">
        <v>46</v>
      </c>
      <c r="B42" s="85">
        <v>43046</v>
      </c>
      <c r="C42" s="3"/>
      <c r="D42" s="82"/>
      <c r="E42" s="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>
      <c r="A43" s="2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7.75" customHeight="1">
      <c r="A44" s="86" t="s">
        <v>47</v>
      </c>
      <c r="B44" s="87"/>
      <c r="C44" s="118" t="s">
        <v>47</v>
      </c>
      <c r="D44" s="119"/>
      <c r="E44" s="122"/>
      <c r="F44" s="119"/>
      <c r="G44" s="119"/>
      <c r="H44" s="12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40.5" customHeight="1">
      <c r="A45" s="88" t="s">
        <v>48</v>
      </c>
      <c r="B45" s="89"/>
      <c r="C45" s="118" t="s">
        <v>48</v>
      </c>
      <c r="D45" s="119"/>
      <c r="E45" s="123"/>
      <c r="F45" s="119"/>
      <c r="G45" s="119"/>
      <c r="H45" s="12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90" t="s">
        <v>46</v>
      </c>
      <c r="B46" s="91"/>
      <c r="C46" s="118" t="s">
        <v>46</v>
      </c>
      <c r="D46" s="119"/>
      <c r="E46" s="120"/>
      <c r="F46" s="119"/>
      <c r="G46" s="119"/>
      <c r="H46" s="12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>
      <c r="A47" s="2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.75" customHeight="1">
      <c r="A48" s="113" t="s">
        <v>49</v>
      </c>
      <c r="B48" s="114"/>
      <c r="C48" s="114"/>
      <c r="D48" s="114"/>
      <c r="E48" s="114"/>
      <c r="F48" s="114"/>
      <c r="G48" s="114"/>
      <c r="H48" s="114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</row>
    <row r="49" spans="1:26" ht="18.75" customHeight="1">
      <c r="A49" s="2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>
      <c r="A50" s="3"/>
      <c r="B50" s="3"/>
      <c r="C50" s="83"/>
      <c r="D50" s="83"/>
      <c r="E50" s="8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8.25" customHeight="1">
      <c r="A51" s="3"/>
      <c r="B51" s="3"/>
      <c r="C51" s="83"/>
      <c r="D51" s="83"/>
      <c r="E51" s="8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>
      <c r="A52" s="3"/>
      <c r="B52" s="3"/>
      <c r="C52" s="9"/>
      <c r="D52" s="9"/>
      <c r="E52" s="9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>
      <c r="A53" s="3"/>
      <c r="B53" s="3"/>
      <c r="C53" s="3"/>
      <c r="D53" s="9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20">
    <mergeCell ref="F25:H25"/>
    <mergeCell ref="D35:E35"/>
    <mergeCell ref="C12:E12"/>
    <mergeCell ref="B12:B13"/>
    <mergeCell ref="A48:H48"/>
    <mergeCell ref="A38:H38"/>
    <mergeCell ref="A39:H39"/>
    <mergeCell ref="A35:B35"/>
    <mergeCell ref="A37:H37"/>
    <mergeCell ref="C44:D44"/>
    <mergeCell ref="C45:D45"/>
    <mergeCell ref="C46:D46"/>
    <mergeCell ref="E46:H46"/>
    <mergeCell ref="E44:H44"/>
    <mergeCell ref="E45:H45"/>
    <mergeCell ref="A12:A13"/>
    <mergeCell ref="D5:H6"/>
    <mergeCell ref="G7:H7"/>
    <mergeCell ref="D8:E8"/>
    <mergeCell ref="F12:H12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" customHeight="1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" customHeight="1"/>
  <cols>
    <col min="1" max="26" width="8.710937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48DC977-23D3-44D2-9475-17FDBBEB9CCA}"/>
</file>

<file path=customXml/itemProps2.xml><?xml version="1.0" encoding="utf-8"?>
<ds:datastoreItem xmlns:ds="http://schemas.openxmlformats.org/officeDocument/2006/customXml" ds:itemID="{6640F402-A67C-4865-B7E1-F7F51A5B1C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1C7449-B6BF-409F-957F-09AD06F37CF0}">
  <ds:schemaRefs>
    <ds:schemaRef ds:uri="80129174-c05c-43cc-8e32-21fcbdfe51bb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58b15ed-c521-4290-b073-2e98d4cc1d7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Bergeron Elizabeth (2017)</dc:creator>
  <cp:lastModifiedBy>Bergeron Elizabeth (2017)</cp:lastModifiedBy>
  <cp:lastPrinted>2017-11-15T14:24:34Z</cp:lastPrinted>
  <dcterms:created xsi:type="dcterms:W3CDTF">2017-11-15T13:29:03Z</dcterms:created>
  <dcterms:modified xsi:type="dcterms:W3CDTF">2017-11-15T14:25:42Z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